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85" windowHeight="8535"/>
  </bookViews>
  <sheets>
    <sheet name="Безвозмездные поступления" sheetId="3" r:id="rId1"/>
    <sheet name="Доходы собственные" sheetId="2" r:id="rId2"/>
  </sheets>
  <definedNames>
    <definedName name="_xlnm._FilterDatabase" localSheetId="0" hidden="1">'Безвозмездные поступления'!$A$2:$A$28</definedName>
    <definedName name="_xlnm._FilterDatabase" localSheetId="1" hidden="1">'Доходы собственные'!$A$14:$N$15</definedName>
    <definedName name="_xlnm.Print_Titles" localSheetId="1">'Доходы собственные'!$14:$14</definedName>
    <definedName name="_xlnm.Print_Area" localSheetId="1">'Доходы собственные'!$A$2:$K$65</definedName>
  </definedNames>
  <calcPr calcId="125725"/>
</workbook>
</file>

<file path=xl/calcChain.xml><?xml version="1.0" encoding="utf-8"?>
<calcChain xmlns="http://schemas.openxmlformats.org/spreadsheetml/2006/main">
  <c r="I26" i="2"/>
  <c r="J17"/>
  <c r="J16" s="1"/>
  <c r="I17"/>
  <c r="I16" s="1"/>
  <c r="K21"/>
  <c r="J26" i="3"/>
  <c r="I26"/>
  <c r="K22"/>
  <c r="K21" s="1"/>
  <c r="J21"/>
  <c r="I21"/>
  <c r="J64" i="2"/>
  <c r="J63" s="1"/>
  <c r="I64"/>
  <c r="I63" s="1"/>
  <c r="K65"/>
  <c r="K45"/>
  <c r="K20" i="3"/>
  <c r="K19" s="1"/>
  <c r="J19"/>
  <c r="J18" s="1"/>
  <c r="I19"/>
  <c r="K52" i="2"/>
  <c r="K51" s="1"/>
  <c r="K50" s="1"/>
  <c r="J51"/>
  <c r="J50" s="1"/>
  <c r="I51"/>
  <c r="I50" s="1"/>
  <c r="I30"/>
  <c r="J30"/>
  <c r="J26"/>
  <c r="K28" i="3"/>
  <c r="I27"/>
  <c r="J27"/>
  <c r="K25"/>
  <c r="I24"/>
  <c r="I23" s="1"/>
  <c r="J24"/>
  <c r="J23" s="1"/>
  <c r="K17"/>
  <c r="I16"/>
  <c r="I15" s="1"/>
  <c r="J16"/>
  <c r="J15" s="1"/>
  <c r="J36" i="2"/>
  <c r="J41"/>
  <c r="J39"/>
  <c r="J24"/>
  <c r="J28"/>
  <c r="J44"/>
  <c r="J43" s="1"/>
  <c r="J48"/>
  <c r="J47" s="1"/>
  <c r="J61"/>
  <c r="K62"/>
  <c r="I61"/>
  <c r="K60"/>
  <c r="J59"/>
  <c r="J58" s="1"/>
  <c r="I59"/>
  <c r="I58" s="1"/>
  <c r="K57"/>
  <c r="K56"/>
  <c r="J55"/>
  <c r="I55"/>
  <c r="K49"/>
  <c r="I48"/>
  <c r="I47" s="1"/>
  <c r="I46" s="1"/>
  <c r="I44"/>
  <c r="I43" s="1"/>
  <c r="K42"/>
  <c r="I41"/>
  <c r="K40"/>
  <c r="I39"/>
  <c r="K37"/>
  <c r="I36"/>
  <c r="K34"/>
  <c r="J33"/>
  <c r="J32" s="1"/>
  <c r="I33"/>
  <c r="I32" s="1"/>
  <c r="K31"/>
  <c r="K29"/>
  <c r="I28"/>
  <c r="K27"/>
  <c r="K25"/>
  <c r="I24"/>
  <c r="K20"/>
  <c r="K19"/>
  <c r="K18"/>
  <c r="K41" l="1"/>
  <c r="J38"/>
  <c r="J54"/>
  <c r="J53" s="1"/>
  <c r="K30"/>
  <c r="K18" i="3"/>
  <c r="I18"/>
  <c r="K64" i="2"/>
  <c r="K61"/>
  <c r="I54"/>
  <c r="I53" s="1"/>
  <c r="K55"/>
  <c r="J46"/>
  <c r="K46" s="1"/>
  <c r="K48"/>
  <c r="I38"/>
  <c r="I35" s="1"/>
  <c r="I15" s="1"/>
  <c r="K28"/>
  <c r="I23"/>
  <c r="I22" s="1"/>
  <c r="K16"/>
  <c r="K17"/>
  <c r="K27" i="3"/>
  <c r="K26"/>
  <c r="K24"/>
  <c r="K16"/>
  <c r="K63" i="2"/>
  <c r="K33"/>
  <c r="K58"/>
  <c r="K44"/>
  <c r="J35"/>
  <c r="J15" s="1"/>
  <c r="K26"/>
  <c r="K59"/>
  <c r="J23"/>
  <c r="J22" s="1"/>
  <c r="K43"/>
  <c r="I14" i="3"/>
  <c r="I13" s="1"/>
  <c r="K23"/>
  <c r="K15"/>
  <c r="J14"/>
  <c r="K32" i="2"/>
  <c r="K24"/>
  <c r="K39"/>
  <c r="K47"/>
  <c r="K36"/>
  <c r="K53" l="1"/>
  <c r="K54"/>
  <c r="K35"/>
  <c r="K38"/>
  <c r="K23"/>
  <c r="K22"/>
  <c r="K14" i="3"/>
  <c r="J13"/>
  <c r="K13" s="1"/>
  <c r="K15" i="2" l="1"/>
</calcChain>
</file>

<file path=xl/sharedStrings.xml><?xml version="1.0" encoding="utf-8"?>
<sst xmlns="http://schemas.openxmlformats.org/spreadsheetml/2006/main" count="597" uniqueCount="154">
  <si>
    <t>01</t>
  </si>
  <si>
    <t>1</t>
  </si>
  <si>
    <t>02</t>
  </si>
  <si>
    <t>0000</t>
  </si>
  <si>
    <t>000</t>
  </si>
  <si>
    <t>03</t>
  </si>
  <si>
    <t>05</t>
  </si>
  <si>
    <t>04</t>
  </si>
  <si>
    <t>020</t>
  </si>
  <si>
    <t>08</t>
  </si>
  <si>
    <t>2</t>
  </si>
  <si>
    <t>10</t>
  </si>
  <si>
    <t>06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</si>
  <si>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</si>
  <si>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</si>
  <si>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</si>
  <si>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</si>
  <si>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</si>
  <si>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</si>
  <si>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</si>
  <si>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</si>
  <si>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</si>
  <si>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</si>
  <si>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</si>
  <si>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</si>
  <si>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</si>
  <si>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</si>
  <si>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</si>
  <si>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</si>
  <si>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</si>
  <si>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</si>
  <si>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</si>
  <si>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030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</si>
  <si>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</si>
  <si>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</si>
  <si>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</si>
  <si>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</si>
  <si>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</si>
  <si>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90</t>
  </si>
  <si>
    <t>050</t>
  </si>
  <si>
    <t>Сумма , рублей</t>
  </si>
  <si>
    <t>ШТРАФЫ,САНКЦИИ,ВОЗМЕЩЕНИЕ УЩЕРБА</t>
  </si>
  <si>
    <t xml:space="preserve">Прочие поступления от денежных  взысканий (штрафов) и иных сумм в возмещении ущерба </t>
  </si>
  <si>
    <t>13</t>
  </si>
  <si>
    <t>995</t>
  </si>
  <si>
    <t>Доходы от компенсации затрат государства</t>
  </si>
  <si>
    <t>Прочие доходы от компенсации затрат бюджетов поселений</t>
  </si>
  <si>
    <t>043</t>
  </si>
  <si>
    <t>040</t>
  </si>
  <si>
    <t>033</t>
  </si>
  <si>
    <t>Земельный налог с организаций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</si>
  <si>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</si>
  <si>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</si>
  <si>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</si>
  <si>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9</t>
  </si>
  <si>
    <t>110</t>
  </si>
  <si>
    <t>130</t>
  </si>
  <si>
    <t xml:space="preserve">Прочие поступления от денежных  взысканий (штрафов) и иных сумм в возмещении ущерба, зачисляемые в бюджеты  сельских поселений </t>
  </si>
  <si>
    <t>140</t>
  </si>
  <si>
    <t xml:space="preserve">                от   2016г.  №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</si>
  <si>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</si>
  <si>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</si>
  <si>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</si>
  <si>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</si>
  <si>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</si>
  <si>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</si>
  <si>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Вид доходов бюджета </t>
  </si>
  <si>
    <t>Подвид доходов бюджета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</si>
  <si>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</si>
  <si>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</si>
  <si>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</si>
  <si>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</si>
  <si>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</si>
  <si>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</si>
  <si>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</si>
  <si>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Группа подвида доходов бюджета</t>
  </si>
  <si>
    <t>Аналитическая группа подвида доходов бюджета</t>
  </si>
  <si>
    <t>060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</si>
  <si>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</si>
  <si>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</si>
  <si>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</si>
  <si>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</si>
  <si>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</si>
  <si>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</si>
  <si>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</si>
  <si>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</si>
  <si>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</si>
  <si>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</si>
  <si>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</si>
  <si>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</si>
  <si>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</si>
  <si>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</si>
  <si>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</si>
  <si>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</si>
  <si>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</si>
  <si>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БЕЗВОЗМЕЗДНЫЕ ПОСТУПЛЕНИЯ</t>
  </si>
  <si>
    <t>Вид доходов бюджета</t>
  </si>
  <si>
    <t xml:space="preserve"> Аналитическая группа подвида доходов бюджета</t>
  </si>
  <si>
    <t xml:space="preserve">БЕЗВОЗМЕЗДНЫЕ  ПОСТУПЛЕНИЯ ОТ ДРУГИХ БЮДЖЕТОВ БЮДЖЕТНОЙ СИСТЕМЫ РОССИЙСКОЙ ФЕДЕРАЦИИ </t>
  </si>
  <si>
    <t xml:space="preserve">Дотации  бюджетам бюджетной системы Российской Федерации </t>
  </si>
  <si>
    <t>150</t>
  </si>
  <si>
    <t xml:space="preserve">Дотации     на  выравнивание  бюджетной обеспеченности
 </t>
  </si>
  <si>
    <t>15</t>
  </si>
  <si>
    <t>001</t>
  </si>
  <si>
    <t xml:space="preserve">Дотации  бюджетам сельских  поселений   на  выравнивание  бюджетной обеспеченности из бюджета субьекта Российской Федерации
 </t>
  </si>
  <si>
    <t xml:space="preserve">Субвенции  бюджетам бюджетной системы Российской Федерации </t>
  </si>
  <si>
    <t>30</t>
  </si>
  <si>
    <t>35</t>
  </si>
  <si>
    <t>118</t>
  </si>
  <si>
    <t>Иные межбюджетные трансферты</t>
  </si>
  <si>
    <t>40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</si>
  <si>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</si>
  <si>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</si>
  <si>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</si>
  <si>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Прочие доходы от компенсации затрат государства</t>
  </si>
  <si>
    <t>990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</si>
  <si>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</si>
  <si>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</si>
  <si>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</si>
  <si>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</si>
  <si>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</si>
  <si>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</si>
  <si>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</si>
  <si>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</si>
  <si>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</si>
  <si>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</si>
  <si>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Исполнено , рублей</t>
  </si>
  <si>
    <t>Приложение № 1</t>
  </si>
  <si>
    <t>к Решению Совета   Евгащинского сельского поселения</t>
  </si>
  <si>
    <t>Исполнено, рублей</t>
  </si>
  <si>
    <t>% исполнения</t>
  </si>
  <si>
    <t xml:space="preserve">                     Приложение № 2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</si>
  <si>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</si>
  <si>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</si>
  <si>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</si>
  <si>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</si>
  <si>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</si>
  <si>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</si>
  <si>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</si>
  <si>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 (межбюджетные субсидии)</t>
  </si>
  <si>
    <t>20</t>
  </si>
  <si>
    <t>25</t>
  </si>
  <si>
    <t xml:space="preserve"> в местный  бюджет на 2024 год</t>
  </si>
  <si>
    <t>Субсидии бюджетам сельских поселений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</si>
  <si>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</si>
  <si>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372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</si>
  <si>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</si>
  <si>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</si>
  <si>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599</t>
  </si>
  <si>
    <t xml:space="preserve">                                                                " Об исполнении бюджета Евгащинского сельского поселения за 2024 год"</t>
  </si>
  <si>
    <t>поступлений налоговых и неналоговых доходов  местного  бюджета
 на 2024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</si>
  <si>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</si>
  <si>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                                             от  00.00.2025 года   № 000    </t>
  </si>
  <si>
    <t xml:space="preserve">                   от 00.00.2025 года   № 000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</si>
</sst>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8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vertical="center" textRotation="90" wrapText="1"/>
    </xf>
    <xf numFmtId="0" fontId="13" fillId="0" borderId="1" xfId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Fill="1" applyBorder="1" applyAlignment="1">
      <alignment horizontal="left" vertical="center" textRotation="90" wrapText="1"/>
    </xf>
    <xf numFmtId="0" fontId="8" fillId="0" borderId="1" xfId="0" applyFont="1" applyBorder="1" applyAlignment="1">
      <alignment horizontal="justify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8" xfId="0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 applyAlignment="1">
      <alignment horizontal="center" vertical="center" textRotation="90" wrapText="1"/>
    </xf>
    <xf numFmtId="49" fontId="12" fillId="0" borderId="10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horizontal="center" vertical="center" textRotation="90" wrapText="1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9" xfId="2" applyFont="1" applyFill="1" applyBorder="1" applyAlignment="1">
      <alignment horizontal="center" vertical="center" textRotation="90" wrapText="1"/>
    </xf>
    <xf numFmtId="164" fontId="7" fillId="0" borderId="10" xfId="2" applyFont="1" applyFill="1" applyBorder="1" applyAlignment="1">
      <alignment horizontal="center" vertical="center" textRotation="90" wrapText="1"/>
    </xf>
    <xf numFmtId="164" fontId="7" fillId="0" borderId="3" xfId="2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M14" sqref="M14"/>
    </sheetView>
  </sheetViews>
  <sheetFormatPr defaultRowHeight="12.75"/>
  <cols>
    <col min="1" max="1" width="30.28515625" customWidth="1"/>
    <col min="2" max="2" width="3.140625" customWidth="1"/>
    <col min="3" max="3" width="3.42578125" customWidth="1"/>
    <col min="4" max="4" width="3.28515625" customWidth="1"/>
    <col min="5" max="5" width="4.28515625" customWidth="1"/>
    <col min="6" max="6" width="3.5703125" customWidth="1"/>
    <col min="7" max="7" width="4.7109375" customWidth="1"/>
    <col min="8" max="8" width="7.5703125" customWidth="1"/>
    <col min="9" max="9" width="12.7109375" customWidth="1"/>
    <col min="10" max="10" width="12.140625" customWidth="1"/>
    <col min="11" max="11" width="6.5703125" customWidth="1"/>
  </cols>
  <sheetData>
    <row r="1" spans="1:11" ht="15.75">
      <c r="I1" s="82" t="s">
        <v>131</v>
      </c>
      <c r="J1" s="82"/>
      <c r="K1" s="82"/>
    </row>
    <row r="2" spans="1:11" ht="15.75">
      <c r="A2" s="83" t="s">
        <v>128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ht="15.75">
      <c r="A3" s="86" t="s">
        <v>149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ht="15.75">
      <c r="A4" s="83" t="s">
        <v>153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1">
      <c r="A5" s="63"/>
      <c r="B5" s="39"/>
      <c r="C5" s="39"/>
      <c r="D5" s="39"/>
      <c r="E5" s="40"/>
      <c r="F5" s="40"/>
      <c r="G5" s="40"/>
      <c r="H5" s="40"/>
      <c r="I5" s="40"/>
      <c r="J5" s="40"/>
      <c r="K5" s="40"/>
    </row>
    <row r="6" spans="1:11" ht="18.75">
      <c r="A6" s="87" t="s">
        <v>95</v>
      </c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16.5" customHeight="1">
      <c r="A7" s="87" t="s">
        <v>142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1" ht="18" customHeight="1">
      <c r="A8" s="88" t="s">
        <v>14</v>
      </c>
      <c r="B8" s="89" t="s">
        <v>22</v>
      </c>
      <c r="C8" s="90"/>
      <c r="D8" s="90"/>
      <c r="E8" s="90"/>
      <c r="F8" s="90"/>
      <c r="G8" s="90"/>
      <c r="H8" s="90"/>
      <c r="I8" s="93" t="s">
        <v>40</v>
      </c>
      <c r="J8" s="93" t="s">
        <v>129</v>
      </c>
      <c r="K8" s="93" t="s">
        <v>130</v>
      </c>
    </row>
    <row r="9" spans="1:11">
      <c r="A9" s="88"/>
      <c r="B9" s="91"/>
      <c r="C9" s="92"/>
      <c r="D9" s="92"/>
      <c r="E9" s="92"/>
      <c r="F9" s="92"/>
      <c r="G9" s="92"/>
      <c r="H9" s="92"/>
      <c r="I9" s="94"/>
      <c r="J9" s="94"/>
      <c r="K9" s="94"/>
    </row>
    <row r="10" spans="1:11" ht="25.9" customHeight="1">
      <c r="A10" s="88"/>
      <c r="B10" s="84" t="s">
        <v>96</v>
      </c>
      <c r="C10" s="84"/>
      <c r="D10" s="84"/>
      <c r="E10" s="84"/>
      <c r="F10" s="84"/>
      <c r="G10" s="84" t="s">
        <v>67</v>
      </c>
      <c r="H10" s="85"/>
      <c r="I10" s="94"/>
      <c r="J10" s="94"/>
      <c r="K10" s="94"/>
    </row>
    <row r="11" spans="1:11" ht="90" customHeight="1">
      <c r="A11" s="88"/>
      <c r="B11" s="43" t="s">
        <v>60</v>
      </c>
      <c r="C11" s="43" t="s">
        <v>61</v>
      </c>
      <c r="D11" s="43" t="s">
        <v>62</v>
      </c>
      <c r="E11" s="43" t="s">
        <v>63</v>
      </c>
      <c r="F11" s="43" t="s">
        <v>64</v>
      </c>
      <c r="G11" s="44" t="s">
        <v>75</v>
      </c>
      <c r="H11" s="74" t="s">
        <v>97</v>
      </c>
      <c r="I11" s="95"/>
      <c r="J11" s="95"/>
      <c r="K11" s="95"/>
    </row>
    <row r="12" spans="1:11">
      <c r="A12" s="41">
        <v>1</v>
      </c>
      <c r="B12" s="42" t="s">
        <v>10</v>
      </c>
      <c r="C12" s="42" t="s">
        <v>16</v>
      </c>
      <c r="D12" s="42" t="s">
        <v>17</v>
      </c>
      <c r="E12" s="42" t="s">
        <v>18</v>
      </c>
      <c r="F12" s="42" t="s">
        <v>19</v>
      </c>
      <c r="G12" s="42" t="s">
        <v>20</v>
      </c>
      <c r="H12" s="42" t="s">
        <v>21</v>
      </c>
      <c r="I12" s="79" t="s">
        <v>54</v>
      </c>
      <c r="J12" s="42" t="s">
        <v>11</v>
      </c>
      <c r="K12" s="42" t="s">
        <v>119</v>
      </c>
    </row>
    <row r="13" spans="1:11" ht="23.25" customHeight="1">
      <c r="A13" s="45" t="s">
        <v>95</v>
      </c>
      <c r="B13" s="46" t="s">
        <v>10</v>
      </c>
      <c r="C13" s="46" t="s">
        <v>24</v>
      </c>
      <c r="D13" s="46" t="s">
        <v>24</v>
      </c>
      <c r="E13" s="46" t="s">
        <v>4</v>
      </c>
      <c r="F13" s="46" t="s">
        <v>24</v>
      </c>
      <c r="G13" s="46" t="s">
        <v>3</v>
      </c>
      <c r="H13" s="46" t="s">
        <v>4</v>
      </c>
      <c r="I13" s="47">
        <f>I14</f>
        <v>15726771.780000001</v>
      </c>
      <c r="J13" s="47">
        <f>J14</f>
        <v>15726771.780000001</v>
      </c>
      <c r="K13" s="47">
        <f>J13/I13*100</f>
        <v>100</v>
      </c>
    </row>
    <row r="14" spans="1:11" ht="65.25" customHeight="1">
      <c r="A14" s="48" t="s">
        <v>98</v>
      </c>
      <c r="B14" s="46" t="s">
        <v>10</v>
      </c>
      <c r="C14" s="46" t="s">
        <v>2</v>
      </c>
      <c r="D14" s="46" t="s">
        <v>24</v>
      </c>
      <c r="E14" s="46" t="s">
        <v>4</v>
      </c>
      <c r="F14" s="46" t="s">
        <v>24</v>
      </c>
      <c r="G14" s="46" t="s">
        <v>3</v>
      </c>
      <c r="H14" s="46" t="s">
        <v>4</v>
      </c>
      <c r="I14" s="49">
        <f>I15+I23+I26+I18</f>
        <v>15726771.780000001</v>
      </c>
      <c r="J14" s="49">
        <f>J15+J23+J26+J18</f>
        <v>15726771.780000001</v>
      </c>
      <c r="K14" s="47">
        <f t="shared" ref="K14:K28" si="0">J14/I14*100</f>
        <v>100</v>
      </c>
    </row>
    <row r="15" spans="1:11" ht="25.5">
      <c r="A15" s="50" t="s">
        <v>99</v>
      </c>
      <c r="B15" s="46" t="s">
        <v>10</v>
      </c>
      <c r="C15" s="46" t="s">
        <v>2</v>
      </c>
      <c r="D15" s="51" t="s">
        <v>11</v>
      </c>
      <c r="E15" s="46" t="s">
        <v>4</v>
      </c>
      <c r="F15" s="46" t="s">
        <v>24</v>
      </c>
      <c r="G15" s="46" t="s">
        <v>3</v>
      </c>
      <c r="H15" s="46" t="s">
        <v>100</v>
      </c>
      <c r="I15" s="52">
        <f>I16</f>
        <v>5808230.4000000004</v>
      </c>
      <c r="J15" s="52">
        <f>J16</f>
        <v>5808230.4000000004</v>
      </c>
      <c r="K15" s="47">
        <f t="shared" si="0"/>
        <v>100</v>
      </c>
    </row>
    <row r="16" spans="1:11" ht="33" customHeight="1">
      <c r="A16" s="53" t="s">
        <v>101</v>
      </c>
      <c r="B16" s="54" t="s">
        <v>10</v>
      </c>
      <c r="C16" s="54" t="s">
        <v>2</v>
      </c>
      <c r="D16" s="55" t="s">
        <v>102</v>
      </c>
      <c r="E16" s="54" t="s">
        <v>103</v>
      </c>
      <c r="F16" s="54" t="s">
        <v>24</v>
      </c>
      <c r="G16" s="54" t="s">
        <v>3</v>
      </c>
      <c r="H16" s="54" t="s">
        <v>100</v>
      </c>
      <c r="I16" s="56">
        <f>I17</f>
        <v>5808230.4000000004</v>
      </c>
      <c r="J16" s="56">
        <f>J17</f>
        <v>5808230.4000000004</v>
      </c>
      <c r="K16" s="61">
        <f t="shared" si="0"/>
        <v>100</v>
      </c>
    </row>
    <row r="17" spans="1:11" ht="72" customHeight="1">
      <c r="A17" s="57" t="s">
        <v>104</v>
      </c>
      <c r="B17" s="54" t="s">
        <v>10</v>
      </c>
      <c r="C17" s="54" t="s">
        <v>2</v>
      </c>
      <c r="D17" s="55" t="s">
        <v>102</v>
      </c>
      <c r="E17" s="54" t="s">
        <v>103</v>
      </c>
      <c r="F17" s="54" t="s">
        <v>11</v>
      </c>
      <c r="G17" s="54" t="s">
        <v>3</v>
      </c>
      <c r="H17" s="54" t="s">
        <v>100</v>
      </c>
      <c r="I17" s="58">
        <v>5808230.4000000004</v>
      </c>
      <c r="J17" s="58">
        <v>5808230.4000000004</v>
      </c>
      <c r="K17" s="61">
        <f t="shared" si="0"/>
        <v>100</v>
      </c>
    </row>
    <row r="18" spans="1:11" ht="37.9" customHeight="1">
      <c r="A18" s="77" t="s">
        <v>139</v>
      </c>
      <c r="B18" s="46" t="s">
        <v>10</v>
      </c>
      <c r="C18" s="46" t="s">
        <v>2</v>
      </c>
      <c r="D18" s="51" t="s">
        <v>140</v>
      </c>
      <c r="E18" s="46" t="s">
        <v>4</v>
      </c>
      <c r="F18" s="46" t="s">
        <v>24</v>
      </c>
      <c r="G18" s="46" t="s">
        <v>3</v>
      </c>
      <c r="H18" s="46" t="s">
        <v>4</v>
      </c>
      <c r="I18" s="58">
        <f>I19+I21</f>
        <v>9366200.5500000007</v>
      </c>
      <c r="J18" s="58">
        <f>J19+J21</f>
        <v>9366200.5500000007</v>
      </c>
      <c r="K18" s="61">
        <f t="shared" si="0"/>
        <v>100</v>
      </c>
    </row>
    <row r="19" spans="1:11" ht="42" customHeight="1">
      <c r="A19" s="78" t="s">
        <v>144</v>
      </c>
      <c r="B19" s="54" t="s">
        <v>10</v>
      </c>
      <c r="C19" s="54" t="s">
        <v>2</v>
      </c>
      <c r="D19" s="55" t="s">
        <v>141</v>
      </c>
      <c r="E19" s="54" t="s">
        <v>145</v>
      </c>
      <c r="F19" s="54" t="s">
        <v>24</v>
      </c>
      <c r="G19" s="54" t="s">
        <v>3</v>
      </c>
      <c r="H19" s="54" t="s">
        <v>100</v>
      </c>
      <c r="I19" s="58">
        <f t="shared" ref="I19:K21" si="1">I20</f>
        <v>9343419.4600000009</v>
      </c>
      <c r="J19" s="58">
        <f t="shared" si="1"/>
        <v>9343419.4600000009</v>
      </c>
      <c r="K19" s="58">
        <f t="shared" si="1"/>
        <v>100</v>
      </c>
    </row>
    <row r="20" spans="1:11" ht="48" customHeight="1">
      <c r="A20" s="78" t="s">
        <v>143</v>
      </c>
      <c r="B20" s="54" t="s">
        <v>10</v>
      </c>
      <c r="C20" s="54" t="s">
        <v>2</v>
      </c>
      <c r="D20" s="55" t="s">
        <v>141</v>
      </c>
      <c r="E20" s="54" t="s">
        <v>145</v>
      </c>
      <c r="F20" s="54" t="s">
        <v>11</v>
      </c>
      <c r="G20" s="54" t="s">
        <v>3</v>
      </c>
      <c r="H20" s="54" t="s">
        <v>100</v>
      </c>
      <c r="I20" s="58">
        <v>9343419.4600000009</v>
      </c>
      <c r="J20" s="58">
        <v>9343419.4600000009</v>
      </c>
      <c r="K20" s="61">
        <f t="shared" si="0"/>
        <v>100</v>
      </c>
    </row>
    <row r="21" spans="1:11" ht="48" customHeight="1">
      <c r="A21" s="78" t="s">
        <v>146</v>
      </c>
      <c r="B21" s="54" t="s">
        <v>10</v>
      </c>
      <c r="C21" s="54" t="s">
        <v>2</v>
      </c>
      <c r="D21" s="55" t="s">
        <v>141</v>
      </c>
      <c r="E21" s="54" t="s">
        <v>148</v>
      </c>
      <c r="F21" s="54" t="s">
        <v>24</v>
      </c>
      <c r="G21" s="54" t="s">
        <v>3</v>
      </c>
      <c r="H21" s="54" t="s">
        <v>100</v>
      </c>
      <c r="I21" s="58">
        <f t="shared" si="1"/>
        <v>22781.09</v>
      </c>
      <c r="J21" s="58">
        <f t="shared" si="1"/>
        <v>22781.09</v>
      </c>
      <c r="K21" s="58">
        <f t="shared" si="1"/>
        <v>100</v>
      </c>
    </row>
    <row r="22" spans="1:11" ht="48" customHeight="1">
      <c r="A22" s="80" t="s">
        <v>147</v>
      </c>
      <c r="B22" s="54" t="s">
        <v>10</v>
      </c>
      <c r="C22" s="54" t="s">
        <v>2</v>
      </c>
      <c r="D22" s="55" t="s">
        <v>141</v>
      </c>
      <c r="E22" s="54" t="s">
        <v>148</v>
      </c>
      <c r="F22" s="54" t="s">
        <v>11</v>
      </c>
      <c r="G22" s="54" t="s">
        <v>3</v>
      </c>
      <c r="H22" s="54" t="s">
        <v>100</v>
      </c>
      <c r="I22" s="58">
        <v>22781.09</v>
      </c>
      <c r="J22" s="58">
        <v>22781.09</v>
      </c>
      <c r="K22" s="61">
        <f t="shared" si="0"/>
        <v>100</v>
      </c>
    </row>
    <row r="23" spans="1:11" ht="30.75" customHeight="1">
      <c r="A23" s="59" t="s">
        <v>105</v>
      </c>
      <c r="B23" s="46" t="s">
        <v>10</v>
      </c>
      <c r="C23" s="46" t="s">
        <v>2</v>
      </c>
      <c r="D23" s="51" t="s">
        <v>106</v>
      </c>
      <c r="E23" s="46" t="s">
        <v>4</v>
      </c>
      <c r="F23" s="46" t="s">
        <v>24</v>
      </c>
      <c r="G23" s="46" t="s">
        <v>3</v>
      </c>
      <c r="H23" s="46" t="s">
        <v>100</v>
      </c>
      <c r="I23" s="52">
        <f>I24</f>
        <v>217435</v>
      </c>
      <c r="J23" s="52">
        <f>J24</f>
        <v>217435</v>
      </c>
      <c r="K23" s="47">
        <f t="shared" si="0"/>
        <v>100</v>
      </c>
    </row>
    <row r="24" spans="1:11" ht="64.5" customHeight="1">
      <c r="A24" s="76" t="s">
        <v>137</v>
      </c>
      <c r="B24" s="54" t="s">
        <v>10</v>
      </c>
      <c r="C24" s="54" t="s">
        <v>2</v>
      </c>
      <c r="D24" s="54" t="s">
        <v>107</v>
      </c>
      <c r="E24" s="54" t="s">
        <v>108</v>
      </c>
      <c r="F24" s="54" t="s">
        <v>24</v>
      </c>
      <c r="G24" s="54" t="s">
        <v>3</v>
      </c>
      <c r="H24" s="54" t="s">
        <v>100</v>
      </c>
      <c r="I24" s="56">
        <f>I25</f>
        <v>217435</v>
      </c>
      <c r="J24" s="56">
        <f>J25</f>
        <v>217435</v>
      </c>
      <c r="K24" s="61">
        <f t="shared" si="0"/>
        <v>100</v>
      </c>
    </row>
    <row r="25" spans="1:11" ht="79.150000000000006" customHeight="1">
      <c r="A25" s="76" t="s">
        <v>138</v>
      </c>
      <c r="B25" s="54" t="s">
        <v>10</v>
      </c>
      <c r="C25" s="54" t="s">
        <v>2</v>
      </c>
      <c r="D25" s="54" t="s">
        <v>107</v>
      </c>
      <c r="E25" s="54" t="s">
        <v>108</v>
      </c>
      <c r="F25" s="54" t="s">
        <v>11</v>
      </c>
      <c r="G25" s="54" t="s">
        <v>3</v>
      </c>
      <c r="H25" s="54" t="s">
        <v>100</v>
      </c>
      <c r="I25" s="58">
        <v>217435</v>
      </c>
      <c r="J25" s="58">
        <v>217435</v>
      </c>
      <c r="K25" s="61">
        <f t="shared" si="0"/>
        <v>100</v>
      </c>
    </row>
    <row r="26" spans="1:11">
      <c r="A26" s="59" t="s">
        <v>109</v>
      </c>
      <c r="B26" s="46" t="s">
        <v>10</v>
      </c>
      <c r="C26" s="46" t="s">
        <v>2</v>
      </c>
      <c r="D26" s="46" t="s">
        <v>110</v>
      </c>
      <c r="E26" s="46" t="s">
        <v>4</v>
      </c>
      <c r="F26" s="46" t="s">
        <v>24</v>
      </c>
      <c r="G26" s="46" t="s">
        <v>3</v>
      </c>
      <c r="H26" s="46" t="s">
        <v>100</v>
      </c>
      <c r="I26" s="47">
        <f>I28</f>
        <v>334905.83</v>
      </c>
      <c r="J26" s="47">
        <f>J28</f>
        <v>334905.83</v>
      </c>
      <c r="K26" s="47">
        <f t="shared" si="0"/>
        <v>100</v>
      </c>
    </row>
    <row r="27" spans="1:11" ht="92.25" customHeight="1">
      <c r="A27" s="60" t="s">
        <v>111</v>
      </c>
      <c r="B27" s="54" t="s">
        <v>10</v>
      </c>
      <c r="C27" s="54" t="s">
        <v>2</v>
      </c>
      <c r="D27" s="54" t="s">
        <v>110</v>
      </c>
      <c r="E27" s="54" t="s">
        <v>112</v>
      </c>
      <c r="F27" s="54" t="s">
        <v>24</v>
      </c>
      <c r="G27" s="54" t="s">
        <v>3</v>
      </c>
      <c r="H27" s="54" t="s">
        <v>100</v>
      </c>
      <c r="I27" s="61">
        <f>I28</f>
        <v>334905.83</v>
      </c>
      <c r="J27" s="61">
        <f>J28</f>
        <v>334905.83</v>
      </c>
      <c r="K27" s="61">
        <f t="shared" si="0"/>
        <v>100</v>
      </c>
    </row>
    <row r="28" spans="1:11" ht="105" customHeight="1">
      <c r="A28" s="60" t="s">
        <v>113</v>
      </c>
      <c r="B28" s="54" t="s">
        <v>10</v>
      </c>
      <c r="C28" s="54" t="s">
        <v>2</v>
      </c>
      <c r="D28" s="54" t="s">
        <v>110</v>
      </c>
      <c r="E28" s="54" t="s">
        <v>112</v>
      </c>
      <c r="F28" s="54" t="s">
        <v>11</v>
      </c>
      <c r="G28" s="54" t="s">
        <v>3</v>
      </c>
      <c r="H28" s="54" t="s">
        <v>100</v>
      </c>
      <c r="I28" s="62">
        <v>334905.83</v>
      </c>
      <c r="J28" s="62">
        <v>334905.83</v>
      </c>
      <c r="K28" s="61">
        <f t="shared" si="0"/>
        <v>100</v>
      </c>
    </row>
  </sheetData>
  <autoFilter ref="A2:A28"/>
  <mergeCells count="13">
    <mergeCell ref="I1:K1"/>
    <mergeCell ref="A2:K2"/>
    <mergeCell ref="G10:H10"/>
    <mergeCell ref="A3:K3"/>
    <mergeCell ref="A4:K4"/>
    <mergeCell ref="A6:K6"/>
    <mergeCell ref="A7:K7"/>
    <mergeCell ref="A8:A11"/>
    <mergeCell ref="B8:H9"/>
    <mergeCell ref="K8:K11"/>
    <mergeCell ref="B10:F10"/>
    <mergeCell ref="I8:I11"/>
    <mergeCell ref="J8:J11"/>
  </mergeCells>
  <phoneticPr fontId="3" type="noConversion"/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0"/>
  </sheetPr>
  <dimension ref="A2:S65"/>
  <sheetViews>
    <sheetView view="pageBreakPreview" zoomScale="75" zoomScaleNormal="75" zoomScaleSheetLayoutView="75" workbookViewId="0">
      <selection activeCell="A5" sqref="A5:K5"/>
    </sheetView>
  </sheetViews>
  <sheetFormatPr defaultColWidth="9.140625" defaultRowHeight="18.75"/>
  <cols>
    <col min="1" max="1" width="44.28515625" style="1" customWidth="1"/>
    <col min="2" max="2" width="2.7109375" style="2" customWidth="1"/>
    <col min="3" max="4" width="4.5703125" style="2" customWidth="1"/>
    <col min="5" max="5" width="4.85546875" style="2" customWidth="1"/>
    <col min="6" max="6" width="5" style="2" customWidth="1"/>
    <col min="7" max="7" width="6.140625" style="2" customWidth="1"/>
    <col min="8" max="8" width="5.42578125" style="2" customWidth="1"/>
    <col min="9" max="9" width="13.5703125" style="2" customWidth="1"/>
    <col min="10" max="10" width="14" style="2" customWidth="1"/>
    <col min="11" max="11" width="9" style="2" customWidth="1"/>
    <col min="12" max="13" width="14.7109375" style="2" customWidth="1"/>
    <col min="14" max="14" width="9" style="2" customWidth="1"/>
    <col min="15" max="16384" width="9.140625" style="1"/>
  </cols>
  <sheetData>
    <row r="2" spans="1:14">
      <c r="A2" s="8"/>
      <c r="B2" s="9"/>
      <c r="C2" s="9"/>
      <c r="D2" s="9"/>
      <c r="E2" s="9"/>
      <c r="F2" s="9"/>
      <c r="G2" s="9"/>
      <c r="H2" s="86" t="s">
        <v>127</v>
      </c>
      <c r="I2" s="86"/>
      <c r="J2" s="86"/>
      <c r="K2" s="86"/>
      <c r="L2" s="10"/>
      <c r="M2" s="10"/>
    </row>
    <row r="3" spans="1:14">
      <c r="A3" s="83" t="s">
        <v>128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65"/>
      <c r="M3" s="65"/>
    </row>
    <row r="4" spans="1:14">
      <c r="A4" s="86" t="s">
        <v>149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65"/>
      <c r="M4" s="65"/>
    </row>
    <row r="5" spans="1:14">
      <c r="A5" s="83" t="s">
        <v>152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65"/>
      <c r="M5" s="65"/>
    </row>
    <row r="6" spans="1:14">
      <c r="A6" s="11"/>
      <c r="B6" s="9"/>
      <c r="C6" s="9"/>
      <c r="D6" s="9"/>
      <c r="E6" s="9"/>
      <c r="F6" s="25" t="s">
        <v>59</v>
      </c>
      <c r="G6" s="83"/>
      <c r="H6" s="83"/>
      <c r="I6" s="83"/>
      <c r="J6" s="83"/>
      <c r="K6" s="83"/>
      <c r="L6" s="65"/>
      <c r="M6" s="65"/>
    </row>
    <row r="7" spans="1:14">
      <c r="A7" s="96" t="s">
        <v>15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66"/>
      <c r="M7" s="66"/>
    </row>
    <row r="8" spans="1:14">
      <c r="A8" s="97" t="s">
        <v>150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64"/>
      <c r="M8" s="64"/>
    </row>
    <row r="9" spans="1:14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64"/>
      <c r="M9" s="64"/>
    </row>
    <row r="10" spans="1:14" ht="18.75" customHeight="1">
      <c r="A10" s="102" t="s">
        <v>14</v>
      </c>
      <c r="B10" s="104" t="s">
        <v>22</v>
      </c>
      <c r="C10" s="105"/>
      <c r="D10" s="105"/>
      <c r="E10" s="105"/>
      <c r="F10" s="105"/>
      <c r="G10" s="105"/>
      <c r="H10" s="105"/>
      <c r="I10" s="99" t="s">
        <v>40</v>
      </c>
      <c r="J10" s="99" t="s">
        <v>126</v>
      </c>
      <c r="K10" s="99" t="s">
        <v>130</v>
      </c>
      <c r="L10" s="67"/>
      <c r="M10" s="67"/>
    </row>
    <row r="11" spans="1:14">
      <c r="A11" s="102"/>
      <c r="B11" s="106"/>
      <c r="C11" s="107"/>
      <c r="D11" s="107"/>
      <c r="E11" s="107"/>
      <c r="F11" s="107"/>
      <c r="G11" s="107"/>
      <c r="H11" s="107"/>
      <c r="I11" s="100"/>
      <c r="J11" s="100"/>
      <c r="K11" s="100"/>
      <c r="L11" s="67"/>
      <c r="M11" s="67"/>
    </row>
    <row r="12" spans="1:14" ht="30.6" customHeight="1">
      <c r="A12" s="102"/>
      <c r="B12" s="103" t="s">
        <v>66</v>
      </c>
      <c r="C12" s="103"/>
      <c r="D12" s="103"/>
      <c r="E12" s="103"/>
      <c r="F12" s="103"/>
      <c r="G12" s="108" t="s">
        <v>67</v>
      </c>
      <c r="H12" s="109"/>
      <c r="I12" s="100"/>
      <c r="J12" s="100"/>
      <c r="K12" s="100"/>
      <c r="L12" s="67"/>
      <c r="M12" s="67"/>
    </row>
    <row r="13" spans="1:14" ht="117.6" customHeight="1">
      <c r="A13" s="102"/>
      <c r="B13" s="14" t="s">
        <v>60</v>
      </c>
      <c r="C13" s="14" t="s">
        <v>61</v>
      </c>
      <c r="D13" s="14" t="s">
        <v>62</v>
      </c>
      <c r="E13" s="14" t="s">
        <v>63</v>
      </c>
      <c r="F13" s="14" t="s">
        <v>64</v>
      </c>
      <c r="G13" s="31" t="s">
        <v>75</v>
      </c>
      <c r="H13" s="31" t="s">
        <v>76</v>
      </c>
      <c r="I13" s="101"/>
      <c r="J13" s="101"/>
      <c r="K13" s="101"/>
      <c r="L13" s="67"/>
      <c r="M13" s="67"/>
    </row>
    <row r="14" spans="1:14">
      <c r="A14" s="12">
        <v>1</v>
      </c>
      <c r="B14" s="13" t="s">
        <v>10</v>
      </c>
      <c r="C14" s="13" t="s">
        <v>16</v>
      </c>
      <c r="D14" s="13" t="s">
        <v>17</v>
      </c>
      <c r="E14" s="13" t="s">
        <v>18</v>
      </c>
      <c r="F14" s="13" t="s">
        <v>19</v>
      </c>
      <c r="G14" s="13" t="s">
        <v>20</v>
      </c>
      <c r="H14" s="13" t="s">
        <v>21</v>
      </c>
      <c r="I14" s="13" t="s">
        <v>54</v>
      </c>
      <c r="J14" s="13" t="s">
        <v>11</v>
      </c>
      <c r="K14" s="13" t="s">
        <v>119</v>
      </c>
      <c r="L14" s="68"/>
      <c r="M14" s="68"/>
    </row>
    <row r="15" spans="1:14" s="4" customFormat="1" ht="31.5">
      <c r="A15" s="18" t="s">
        <v>34</v>
      </c>
      <c r="B15" s="20" t="s">
        <v>23</v>
      </c>
      <c r="C15" s="20" t="s">
        <v>24</v>
      </c>
      <c r="D15" s="20" t="s">
        <v>24</v>
      </c>
      <c r="E15" s="20" t="s">
        <v>4</v>
      </c>
      <c r="F15" s="20" t="s">
        <v>24</v>
      </c>
      <c r="G15" s="20" t="s">
        <v>3</v>
      </c>
      <c r="H15" s="20" t="s">
        <v>4</v>
      </c>
      <c r="I15" s="24">
        <f>I16+I22+I35+I43+I53+I63+I46</f>
        <v>1840999.1</v>
      </c>
      <c r="J15" s="24">
        <f>J16+J22+J35+J43+J53+J63+J46</f>
        <v>1852450.66</v>
      </c>
      <c r="K15" s="24">
        <f>J15/I15*100</f>
        <v>100.62202963597319</v>
      </c>
      <c r="L15" s="69"/>
      <c r="M15" s="69"/>
      <c r="N15" s="3"/>
    </row>
    <row r="16" spans="1:14" s="4" customFormat="1">
      <c r="A16" s="18" t="s">
        <v>25</v>
      </c>
      <c r="B16" s="20" t="s">
        <v>23</v>
      </c>
      <c r="C16" s="20" t="s">
        <v>0</v>
      </c>
      <c r="D16" s="20" t="s">
        <v>24</v>
      </c>
      <c r="E16" s="20" t="s">
        <v>4</v>
      </c>
      <c r="F16" s="20" t="s">
        <v>24</v>
      </c>
      <c r="G16" s="20" t="s">
        <v>3</v>
      </c>
      <c r="H16" s="20" t="s">
        <v>4</v>
      </c>
      <c r="I16" s="24">
        <f>I17</f>
        <v>231540</v>
      </c>
      <c r="J16" s="24">
        <f>J17</f>
        <v>232535.41</v>
      </c>
      <c r="K16" s="24">
        <f t="shared" ref="K16:K64" si="0">J16/I16*100</f>
        <v>100.42990843914659</v>
      </c>
      <c r="L16" s="69"/>
      <c r="M16" s="69"/>
      <c r="N16" s="3"/>
    </row>
    <row r="17" spans="1:14" s="4" customFormat="1">
      <c r="A17" s="15" t="s">
        <v>26</v>
      </c>
      <c r="B17" s="16" t="s">
        <v>23</v>
      </c>
      <c r="C17" s="16" t="s">
        <v>0</v>
      </c>
      <c r="D17" s="16" t="s">
        <v>2</v>
      </c>
      <c r="E17" s="16" t="s">
        <v>4</v>
      </c>
      <c r="F17" s="16" t="s">
        <v>0</v>
      </c>
      <c r="G17" s="16" t="s">
        <v>3</v>
      </c>
      <c r="H17" s="16" t="s">
        <v>55</v>
      </c>
      <c r="I17" s="21">
        <f>I18+I19+I20+I21</f>
        <v>231540</v>
      </c>
      <c r="J17" s="21">
        <f>J18+J19+J20+J21</f>
        <v>232535.41</v>
      </c>
      <c r="K17" s="21">
        <f t="shared" si="0"/>
        <v>100.42990843914659</v>
      </c>
      <c r="L17" s="70"/>
      <c r="M17" s="70"/>
      <c r="N17" s="3"/>
    </row>
    <row r="18" spans="1:14" s="4" customFormat="1" ht="111.75" customHeight="1">
      <c r="A18" s="27" t="s">
        <v>35</v>
      </c>
      <c r="B18" s="16" t="s">
        <v>23</v>
      </c>
      <c r="C18" s="16" t="s">
        <v>0</v>
      </c>
      <c r="D18" s="16" t="s">
        <v>2</v>
      </c>
      <c r="E18" s="16" t="s">
        <v>13</v>
      </c>
      <c r="F18" s="16" t="s">
        <v>0</v>
      </c>
      <c r="G18" s="16" t="s">
        <v>3</v>
      </c>
      <c r="H18" s="16" t="s">
        <v>55</v>
      </c>
      <c r="I18" s="21">
        <v>194100</v>
      </c>
      <c r="J18" s="21">
        <v>200684.27</v>
      </c>
      <c r="K18" s="21">
        <f t="shared" si="0"/>
        <v>103.39220504894384</v>
      </c>
      <c r="L18" s="70"/>
      <c r="M18" s="70"/>
      <c r="N18" s="3"/>
    </row>
    <row r="19" spans="1:14" s="4" customFormat="1" ht="176.25" customHeight="1">
      <c r="A19" s="33" t="s">
        <v>88</v>
      </c>
      <c r="B19" s="16" t="s">
        <v>23</v>
      </c>
      <c r="C19" s="16" t="s">
        <v>0</v>
      </c>
      <c r="D19" s="16" t="s">
        <v>2</v>
      </c>
      <c r="E19" s="16" t="s">
        <v>8</v>
      </c>
      <c r="F19" s="16" t="s">
        <v>0</v>
      </c>
      <c r="G19" s="16" t="s">
        <v>3</v>
      </c>
      <c r="H19" s="16" t="s">
        <v>55</v>
      </c>
      <c r="I19" s="21">
        <v>34710</v>
      </c>
      <c r="J19" s="21">
        <v>29001.57</v>
      </c>
      <c r="K19" s="21">
        <f t="shared" si="0"/>
        <v>83.55393258426966</v>
      </c>
      <c r="L19" s="70"/>
      <c r="M19" s="70"/>
      <c r="N19" s="3"/>
    </row>
    <row r="20" spans="1:14" s="4" customFormat="1" ht="62.25" customHeight="1">
      <c r="A20" s="33" t="s">
        <v>65</v>
      </c>
      <c r="B20" s="16" t="s">
        <v>23</v>
      </c>
      <c r="C20" s="16" t="s">
        <v>0</v>
      </c>
      <c r="D20" s="16" t="s">
        <v>2</v>
      </c>
      <c r="E20" s="16" t="s">
        <v>32</v>
      </c>
      <c r="F20" s="16" t="s">
        <v>0</v>
      </c>
      <c r="G20" s="16" t="s">
        <v>3</v>
      </c>
      <c r="H20" s="16" t="s">
        <v>55</v>
      </c>
      <c r="I20" s="21">
        <v>2460</v>
      </c>
      <c r="J20" s="21">
        <v>2547.1999999999998</v>
      </c>
      <c r="K20" s="21">
        <f t="shared" si="0"/>
        <v>103.54471544715447</v>
      </c>
      <c r="L20" s="70"/>
      <c r="M20" s="70"/>
      <c r="N20" s="3"/>
    </row>
    <row r="21" spans="1:14" s="4" customFormat="1" ht="225.75" customHeight="1">
      <c r="A21" s="81" t="s">
        <v>151</v>
      </c>
      <c r="B21" s="16" t="s">
        <v>23</v>
      </c>
      <c r="C21" s="16" t="s">
        <v>0</v>
      </c>
      <c r="D21" s="16" t="s">
        <v>2</v>
      </c>
      <c r="E21" s="16" t="s">
        <v>135</v>
      </c>
      <c r="F21" s="16" t="s">
        <v>0</v>
      </c>
      <c r="G21" s="16" t="s">
        <v>3</v>
      </c>
      <c r="H21" s="16" t="s">
        <v>55</v>
      </c>
      <c r="I21" s="21">
        <v>270</v>
      </c>
      <c r="J21" s="21">
        <v>302.37</v>
      </c>
      <c r="K21" s="21">
        <f t="shared" si="0"/>
        <v>111.98888888888889</v>
      </c>
      <c r="L21" s="70"/>
      <c r="M21" s="70"/>
      <c r="N21" s="3"/>
    </row>
    <row r="22" spans="1:14" s="4" customFormat="1" ht="63" customHeight="1">
      <c r="A22" s="18" t="s">
        <v>85</v>
      </c>
      <c r="B22" s="29" t="s">
        <v>1</v>
      </c>
      <c r="C22" s="29" t="s">
        <v>5</v>
      </c>
      <c r="D22" s="29" t="s">
        <v>24</v>
      </c>
      <c r="E22" s="29" t="s">
        <v>4</v>
      </c>
      <c r="F22" s="29" t="s">
        <v>24</v>
      </c>
      <c r="G22" s="29" t="s">
        <v>3</v>
      </c>
      <c r="H22" s="29" t="s">
        <v>4</v>
      </c>
      <c r="I22" s="26">
        <f>I23</f>
        <v>994200</v>
      </c>
      <c r="J22" s="26">
        <f>J23</f>
        <v>999092.95</v>
      </c>
      <c r="K22" s="24">
        <f t="shared" si="0"/>
        <v>100.49214946690806</v>
      </c>
      <c r="L22" s="71"/>
      <c r="M22" s="71"/>
      <c r="N22" s="3"/>
    </row>
    <row r="23" spans="1:14" s="4" customFormat="1" ht="47.25">
      <c r="A23" s="15" t="s">
        <v>53</v>
      </c>
      <c r="B23" s="30" t="s">
        <v>1</v>
      </c>
      <c r="C23" s="30" t="s">
        <v>5</v>
      </c>
      <c r="D23" s="30" t="s">
        <v>2</v>
      </c>
      <c r="E23" s="30" t="s">
        <v>4</v>
      </c>
      <c r="F23" s="30" t="s">
        <v>0</v>
      </c>
      <c r="G23" s="30" t="s">
        <v>3</v>
      </c>
      <c r="H23" s="30" t="s">
        <v>55</v>
      </c>
      <c r="I23" s="22">
        <f>I24+I26+I28+I30</f>
        <v>994200</v>
      </c>
      <c r="J23" s="22">
        <f>J24+J26+J28+J30</f>
        <v>999092.95</v>
      </c>
      <c r="K23" s="21">
        <f t="shared" si="0"/>
        <v>100.49214946690806</v>
      </c>
      <c r="L23" s="72"/>
      <c r="M23" s="72"/>
      <c r="N23" s="3"/>
    </row>
    <row r="24" spans="1:14" s="4" customFormat="1" ht="104.25" customHeight="1">
      <c r="A24" s="34" t="s">
        <v>78</v>
      </c>
      <c r="B24" s="30" t="s">
        <v>1</v>
      </c>
      <c r="C24" s="30" t="s">
        <v>5</v>
      </c>
      <c r="D24" s="30" t="s">
        <v>2</v>
      </c>
      <c r="E24" s="30" t="s">
        <v>79</v>
      </c>
      <c r="F24" s="30" t="s">
        <v>0</v>
      </c>
      <c r="G24" s="30" t="s">
        <v>3</v>
      </c>
      <c r="H24" s="30" t="s">
        <v>55</v>
      </c>
      <c r="I24" s="22">
        <f>I25</f>
        <v>514700</v>
      </c>
      <c r="J24" s="22">
        <f>J25</f>
        <v>516167.09</v>
      </c>
      <c r="K24" s="21">
        <f t="shared" si="0"/>
        <v>100.28503788614726</v>
      </c>
      <c r="L24" s="72"/>
      <c r="M24" s="72"/>
      <c r="N24" s="3"/>
    </row>
    <row r="25" spans="1:14" s="4" customFormat="1" ht="161.25" customHeight="1">
      <c r="A25" s="15" t="s">
        <v>91</v>
      </c>
      <c r="B25" s="30" t="s">
        <v>1</v>
      </c>
      <c r="C25" s="30" t="s">
        <v>5</v>
      </c>
      <c r="D25" s="30" t="s">
        <v>2</v>
      </c>
      <c r="E25" s="30" t="s">
        <v>68</v>
      </c>
      <c r="F25" s="30" t="s">
        <v>0</v>
      </c>
      <c r="G25" s="30" t="s">
        <v>3</v>
      </c>
      <c r="H25" s="30" t="s">
        <v>55</v>
      </c>
      <c r="I25" s="22">
        <v>514700</v>
      </c>
      <c r="J25" s="22">
        <v>516167.09</v>
      </c>
      <c r="K25" s="21">
        <f t="shared" si="0"/>
        <v>100.28503788614726</v>
      </c>
      <c r="L25" s="72"/>
      <c r="M25" s="72"/>
      <c r="N25" s="3"/>
    </row>
    <row r="26" spans="1:14" s="4" customFormat="1" ht="141.75">
      <c r="A26" s="34" t="s">
        <v>80</v>
      </c>
      <c r="B26" s="30" t="s">
        <v>1</v>
      </c>
      <c r="C26" s="30" t="s">
        <v>5</v>
      </c>
      <c r="D26" s="30" t="s">
        <v>2</v>
      </c>
      <c r="E26" s="30" t="s">
        <v>81</v>
      </c>
      <c r="F26" s="30" t="s">
        <v>0</v>
      </c>
      <c r="G26" s="30" t="s">
        <v>3</v>
      </c>
      <c r="H26" s="30" t="s">
        <v>55</v>
      </c>
      <c r="I26" s="22">
        <f>I27</f>
        <v>2500</v>
      </c>
      <c r="J26" s="22">
        <f>J27</f>
        <v>2982.34</v>
      </c>
      <c r="K26" s="21">
        <f t="shared" si="0"/>
        <v>119.2936</v>
      </c>
      <c r="L26" s="72"/>
      <c r="M26" s="72"/>
      <c r="N26" s="3"/>
    </row>
    <row r="27" spans="1:14" s="4" customFormat="1" ht="195" customHeight="1">
      <c r="A27" s="15" t="s">
        <v>92</v>
      </c>
      <c r="B27" s="30" t="s">
        <v>1</v>
      </c>
      <c r="C27" s="30" t="s">
        <v>5</v>
      </c>
      <c r="D27" s="30" t="s">
        <v>2</v>
      </c>
      <c r="E27" s="30" t="s">
        <v>69</v>
      </c>
      <c r="F27" s="30" t="s">
        <v>0</v>
      </c>
      <c r="G27" s="30" t="s">
        <v>3</v>
      </c>
      <c r="H27" s="30" t="s">
        <v>55</v>
      </c>
      <c r="I27" s="22">
        <v>2500</v>
      </c>
      <c r="J27" s="22">
        <v>2982.34</v>
      </c>
      <c r="K27" s="21">
        <f t="shared" si="0"/>
        <v>119.2936</v>
      </c>
      <c r="L27" s="72"/>
      <c r="M27" s="72"/>
      <c r="N27" s="3"/>
    </row>
    <row r="28" spans="1:14" s="4" customFormat="1" ht="116.25" customHeight="1">
      <c r="A28" s="34" t="s">
        <v>82</v>
      </c>
      <c r="B28" s="30" t="s">
        <v>1</v>
      </c>
      <c r="C28" s="30" t="s">
        <v>5</v>
      </c>
      <c r="D28" s="30" t="s">
        <v>2</v>
      </c>
      <c r="E28" s="30" t="s">
        <v>83</v>
      </c>
      <c r="F28" s="30" t="s">
        <v>0</v>
      </c>
      <c r="G28" s="30" t="s">
        <v>3</v>
      </c>
      <c r="H28" s="30" t="s">
        <v>55</v>
      </c>
      <c r="I28" s="22">
        <f>I29</f>
        <v>541100</v>
      </c>
      <c r="J28" s="22">
        <f>J29</f>
        <v>536127.56999999995</v>
      </c>
      <c r="K28" s="21">
        <f t="shared" si="0"/>
        <v>99.0810515616337</v>
      </c>
      <c r="L28" s="72"/>
      <c r="M28" s="72"/>
      <c r="N28" s="3"/>
    </row>
    <row r="29" spans="1:14" s="4" customFormat="1" ht="173.25">
      <c r="A29" s="15" t="s">
        <v>93</v>
      </c>
      <c r="B29" s="30" t="s">
        <v>1</v>
      </c>
      <c r="C29" s="30" t="s">
        <v>5</v>
      </c>
      <c r="D29" s="30" t="s">
        <v>2</v>
      </c>
      <c r="E29" s="30" t="s">
        <v>70</v>
      </c>
      <c r="F29" s="30" t="s">
        <v>0</v>
      </c>
      <c r="G29" s="30" t="s">
        <v>3</v>
      </c>
      <c r="H29" s="30" t="s">
        <v>55</v>
      </c>
      <c r="I29" s="22">
        <v>541100</v>
      </c>
      <c r="J29" s="22">
        <v>536127.56999999995</v>
      </c>
      <c r="K29" s="21">
        <f t="shared" si="0"/>
        <v>99.0810515616337</v>
      </c>
      <c r="L29" s="72"/>
      <c r="M29" s="72"/>
      <c r="N29" s="3"/>
    </row>
    <row r="30" spans="1:14" s="4" customFormat="1" ht="126">
      <c r="A30" s="35" t="s">
        <v>87</v>
      </c>
      <c r="B30" s="30" t="s">
        <v>1</v>
      </c>
      <c r="C30" s="30" t="s">
        <v>5</v>
      </c>
      <c r="D30" s="30" t="s">
        <v>2</v>
      </c>
      <c r="E30" s="30" t="s">
        <v>84</v>
      </c>
      <c r="F30" s="30" t="s">
        <v>0</v>
      </c>
      <c r="G30" s="30" t="s">
        <v>3</v>
      </c>
      <c r="H30" s="30" t="s">
        <v>55</v>
      </c>
      <c r="I30" s="22">
        <f>I31</f>
        <v>-64100</v>
      </c>
      <c r="J30" s="22">
        <f>J31</f>
        <v>-56184.05</v>
      </c>
      <c r="K30" s="21">
        <f t="shared" si="0"/>
        <v>87.650624024961004</v>
      </c>
      <c r="L30" s="72"/>
      <c r="M30" s="72"/>
      <c r="N30" s="3"/>
    </row>
    <row r="31" spans="1:14" s="4" customFormat="1" ht="173.25">
      <c r="A31" s="15" t="s">
        <v>94</v>
      </c>
      <c r="B31" s="30" t="s">
        <v>1</v>
      </c>
      <c r="C31" s="30" t="s">
        <v>5</v>
      </c>
      <c r="D31" s="30" t="s">
        <v>2</v>
      </c>
      <c r="E31" s="30" t="s">
        <v>71</v>
      </c>
      <c r="F31" s="30" t="s">
        <v>0</v>
      </c>
      <c r="G31" s="30" t="s">
        <v>3</v>
      </c>
      <c r="H31" s="30" t="s">
        <v>55</v>
      </c>
      <c r="I31" s="22">
        <v>-64100</v>
      </c>
      <c r="J31" s="22">
        <v>-56184.05</v>
      </c>
      <c r="K31" s="21">
        <f t="shared" si="0"/>
        <v>87.650624024961004</v>
      </c>
      <c r="L31" s="72"/>
      <c r="M31" s="72"/>
      <c r="N31" s="3"/>
    </row>
    <row r="32" spans="1:14" s="4" customFormat="1" hidden="1">
      <c r="A32" s="18" t="s">
        <v>27</v>
      </c>
      <c r="B32" s="20" t="s">
        <v>1</v>
      </c>
      <c r="C32" s="20" t="s">
        <v>6</v>
      </c>
      <c r="D32" s="20" t="s">
        <v>24</v>
      </c>
      <c r="E32" s="20" t="s">
        <v>4</v>
      </c>
      <c r="F32" s="20" t="s">
        <v>24</v>
      </c>
      <c r="G32" s="20" t="s">
        <v>3</v>
      </c>
      <c r="H32" s="20" t="s">
        <v>4</v>
      </c>
      <c r="I32" s="26">
        <f>I33</f>
        <v>0</v>
      </c>
      <c r="J32" s="26">
        <f>J33</f>
        <v>0</v>
      </c>
      <c r="K32" s="24" t="e">
        <f t="shared" si="0"/>
        <v>#DIV/0!</v>
      </c>
      <c r="L32" s="71"/>
      <c r="M32" s="71"/>
      <c r="N32" s="3"/>
    </row>
    <row r="33" spans="1:14" s="4" customFormat="1" hidden="1">
      <c r="A33" s="15" t="s">
        <v>28</v>
      </c>
      <c r="B33" s="16" t="s">
        <v>1</v>
      </c>
      <c r="C33" s="16" t="s">
        <v>6</v>
      </c>
      <c r="D33" s="16" t="s">
        <v>5</v>
      </c>
      <c r="E33" s="16" t="s">
        <v>4</v>
      </c>
      <c r="F33" s="16" t="s">
        <v>0</v>
      </c>
      <c r="G33" s="16" t="s">
        <v>3</v>
      </c>
      <c r="H33" s="16" t="s">
        <v>55</v>
      </c>
      <c r="I33" s="22">
        <f>I34</f>
        <v>0</v>
      </c>
      <c r="J33" s="22">
        <f>J34</f>
        <v>0</v>
      </c>
      <c r="K33" s="24" t="e">
        <f t="shared" si="0"/>
        <v>#DIV/0!</v>
      </c>
      <c r="L33" s="72"/>
      <c r="M33" s="72"/>
      <c r="N33" s="3"/>
    </row>
    <row r="34" spans="1:14" s="4" customFormat="1" ht="17.25" hidden="1" customHeight="1">
      <c r="A34" s="15" t="s">
        <v>28</v>
      </c>
      <c r="B34" s="16" t="s">
        <v>1</v>
      </c>
      <c r="C34" s="16" t="s">
        <v>6</v>
      </c>
      <c r="D34" s="16" t="s">
        <v>5</v>
      </c>
      <c r="E34" s="16" t="s">
        <v>13</v>
      </c>
      <c r="F34" s="16" t="s">
        <v>0</v>
      </c>
      <c r="G34" s="16" t="s">
        <v>3</v>
      </c>
      <c r="H34" s="16" t="s">
        <v>55</v>
      </c>
      <c r="I34" s="22">
        <v>0</v>
      </c>
      <c r="J34" s="22">
        <v>0</v>
      </c>
      <c r="K34" s="24" t="e">
        <f t="shared" si="0"/>
        <v>#DIV/0!</v>
      </c>
      <c r="L34" s="72"/>
      <c r="M34" s="72"/>
      <c r="N34" s="3"/>
    </row>
    <row r="35" spans="1:14" s="4" customFormat="1">
      <c r="A35" s="18" t="s">
        <v>29</v>
      </c>
      <c r="B35" s="20" t="s">
        <v>1</v>
      </c>
      <c r="C35" s="20" t="s">
        <v>12</v>
      </c>
      <c r="D35" s="20" t="s">
        <v>24</v>
      </c>
      <c r="E35" s="20" t="s">
        <v>4</v>
      </c>
      <c r="F35" s="20" t="s">
        <v>24</v>
      </c>
      <c r="G35" s="20" t="s">
        <v>3</v>
      </c>
      <c r="H35" s="20" t="s">
        <v>4</v>
      </c>
      <c r="I35" s="24">
        <f>I36+I38</f>
        <v>399000</v>
      </c>
      <c r="J35" s="24">
        <f>J36+J38</f>
        <v>404563.20000000001</v>
      </c>
      <c r="K35" s="24">
        <f t="shared" si="0"/>
        <v>101.39428571428573</v>
      </c>
      <c r="L35" s="69"/>
      <c r="M35" s="69"/>
      <c r="N35" s="3"/>
    </row>
    <row r="36" spans="1:14" s="4" customFormat="1" ht="30.75" customHeight="1">
      <c r="A36" s="15" t="s">
        <v>86</v>
      </c>
      <c r="B36" s="16" t="s">
        <v>1</v>
      </c>
      <c r="C36" s="16" t="s">
        <v>12</v>
      </c>
      <c r="D36" s="16" t="s">
        <v>0</v>
      </c>
      <c r="E36" s="16" t="s">
        <v>4</v>
      </c>
      <c r="F36" s="16" t="s">
        <v>24</v>
      </c>
      <c r="G36" s="16" t="s">
        <v>3</v>
      </c>
      <c r="H36" s="16" t="s">
        <v>55</v>
      </c>
      <c r="I36" s="21">
        <f>I37</f>
        <v>80000</v>
      </c>
      <c r="J36" s="21">
        <f>J37</f>
        <v>81578.080000000002</v>
      </c>
      <c r="K36" s="21">
        <f t="shared" si="0"/>
        <v>101.97260000000001</v>
      </c>
      <c r="L36" s="70"/>
      <c r="M36" s="70"/>
      <c r="N36" s="3"/>
    </row>
    <row r="37" spans="1:14" s="4" customFormat="1" ht="78.75">
      <c r="A37" s="32" t="s">
        <v>117</v>
      </c>
      <c r="B37" s="16" t="s">
        <v>1</v>
      </c>
      <c r="C37" s="16" t="s">
        <v>12</v>
      </c>
      <c r="D37" s="16" t="s">
        <v>0</v>
      </c>
      <c r="E37" s="16" t="s">
        <v>32</v>
      </c>
      <c r="F37" s="16" t="s">
        <v>11</v>
      </c>
      <c r="G37" s="16" t="s">
        <v>3</v>
      </c>
      <c r="H37" s="16" t="s">
        <v>55</v>
      </c>
      <c r="I37" s="21">
        <v>80000</v>
      </c>
      <c r="J37" s="21">
        <v>81578.080000000002</v>
      </c>
      <c r="K37" s="21">
        <f t="shared" si="0"/>
        <v>101.97260000000001</v>
      </c>
      <c r="L37" s="70"/>
      <c r="M37" s="70"/>
      <c r="N37" s="3"/>
    </row>
    <row r="38" spans="1:14" s="4" customFormat="1">
      <c r="A38" s="15" t="s">
        <v>30</v>
      </c>
      <c r="B38" s="16" t="s">
        <v>1</v>
      </c>
      <c r="C38" s="16" t="s">
        <v>12</v>
      </c>
      <c r="D38" s="16" t="s">
        <v>12</v>
      </c>
      <c r="E38" s="16" t="s">
        <v>4</v>
      </c>
      <c r="F38" s="16" t="s">
        <v>24</v>
      </c>
      <c r="G38" s="16" t="s">
        <v>3</v>
      </c>
      <c r="H38" s="16" t="s">
        <v>55</v>
      </c>
      <c r="I38" s="23">
        <f>I39+I41</f>
        <v>319000</v>
      </c>
      <c r="J38" s="23">
        <f>J39+J41</f>
        <v>322985.12</v>
      </c>
      <c r="K38" s="24">
        <f t="shared" si="0"/>
        <v>101.24925391849528</v>
      </c>
      <c r="L38" s="73"/>
      <c r="M38" s="73"/>
      <c r="N38" s="3"/>
    </row>
    <row r="39" spans="1:14" s="4" customFormat="1">
      <c r="A39" s="19" t="s">
        <v>50</v>
      </c>
      <c r="B39" s="16" t="s">
        <v>1</v>
      </c>
      <c r="C39" s="16" t="s">
        <v>12</v>
      </c>
      <c r="D39" s="16" t="s">
        <v>12</v>
      </c>
      <c r="E39" s="16" t="s">
        <v>32</v>
      </c>
      <c r="F39" s="16" t="s">
        <v>24</v>
      </c>
      <c r="G39" s="16" t="s">
        <v>3</v>
      </c>
      <c r="H39" s="16" t="s">
        <v>55</v>
      </c>
      <c r="I39" s="23">
        <f>I40</f>
        <v>52078.01</v>
      </c>
      <c r="J39" s="23">
        <f>J40</f>
        <v>55019.01</v>
      </c>
      <c r="K39" s="21">
        <f t="shared" si="0"/>
        <v>105.64729719895212</v>
      </c>
      <c r="L39" s="73"/>
      <c r="M39" s="73"/>
      <c r="N39" s="3"/>
    </row>
    <row r="40" spans="1:14" s="4" customFormat="1" ht="66.75" customHeight="1">
      <c r="A40" s="19" t="s">
        <v>116</v>
      </c>
      <c r="B40" s="16" t="s">
        <v>1</v>
      </c>
      <c r="C40" s="16" t="s">
        <v>12</v>
      </c>
      <c r="D40" s="16" t="s">
        <v>12</v>
      </c>
      <c r="E40" s="16" t="s">
        <v>49</v>
      </c>
      <c r="F40" s="16" t="s">
        <v>11</v>
      </c>
      <c r="G40" s="16" t="s">
        <v>3</v>
      </c>
      <c r="H40" s="16" t="s">
        <v>55</v>
      </c>
      <c r="I40" s="21">
        <v>52078.01</v>
      </c>
      <c r="J40" s="21">
        <v>55019.01</v>
      </c>
      <c r="K40" s="21">
        <f t="shared" si="0"/>
        <v>105.64729719895212</v>
      </c>
      <c r="L40" s="70"/>
      <c r="M40" s="70"/>
      <c r="N40" s="3"/>
    </row>
    <row r="41" spans="1:14" s="4" customFormat="1" ht="30" customHeight="1">
      <c r="A41" s="15" t="s">
        <v>51</v>
      </c>
      <c r="B41" s="16" t="s">
        <v>1</v>
      </c>
      <c r="C41" s="16" t="s">
        <v>12</v>
      </c>
      <c r="D41" s="16" t="s">
        <v>12</v>
      </c>
      <c r="E41" s="16" t="s">
        <v>48</v>
      </c>
      <c r="F41" s="16" t="s">
        <v>24</v>
      </c>
      <c r="G41" s="16" t="s">
        <v>3</v>
      </c>
      <c r="H41" s="16" t="s">
        <v>55</v>
      </c>
      <c r="I41" s="21">
        <f>I42</f>
        <v>266921.99</v>
      </c>
      <c r="J41" s="21">
        <f>J42</f>
        <v>267966.11</v>
      </c>
      <c r="K41" s="21">
        <f t="shared" si="0"/>
        <v>100.39117046894488</v>
      </c>
      <c r="L41" s="70"/>
      <c r="M41" s="70"/>
      <c r="N41" s="3"/>
    </row>
    <row r="42" spans="1:14" s="4" customFormat="1" ht="62.25" customHeight="1">
      <c r="A42" s="19" t="s">
        <v>52</v>
      </c>
      <c r="B42" s="16" t="s">
        <v>1</v>
      </c>
      <c r="C42" s="16" t="s">
        <v>12</v>
      </c>
      <c r="D42" s="16" t="s">
        <v>12</v>
      </c>
      <c r="E42" s="16" t="s">
        <v>47</v>
      </c>
      <c r="F42" s="16" t="s">
        <v>11</v>
      </c>
      <c r="G42" s="16" t="s">
        <v>3</v>
      </c>
      <c r="H42" s="16" t="s">
        <v>55</v>
      </c>
      <c r="I42" s="21">
        <v>266921.99</v>
      </c>
      <c r="J42" s="21">
        <v>267966.11</v>
      </c>
      <c r="K42" s="21">
        <f t="shared" si="0"/>
        <v>100.39117046894488</v>
      </c>
      <c r="L42" s="70"/>
      <c r="M42" s="70"/>
      <c r="N42" s="3"/>
    </row>
    <row r="43" spans="1:14" s="4" customFormat="1" ht="19.5" customHeight="1">
      <c r="A43" s="18" t="s">
        <v>31</v>
      </c>
      <c r="B43" s="20" t="s">
        <v>1</v>
      </c>
      <c r="C43" s="20" t="s">
        <v>9</v>
      </c>
      <c r="D43" s="20" t="s">
        <v>24</v>
      </c>
      <c r="E43" s="20" t="s">
        <v>4</v>
      </c>
      <c r="F43" s="20" t="s">
        <v>24</v>
      </c>
      <c r="G43" s="20" t="s">
        <v>3</v>
      </c>
      <c r="H43" s="20" t="s">
        <v>4</v>
      </c>
      <c r="I43" s="24">
        <f>I44</f>
        <v>36910</v>
      </c>
      <c r="J43" s="24">
        <f>J44</f>
        <v>36910</v>
      </c>
      <c r="K43" s="24">
        <f t="shared" si="0"/>
        <v>100</v>
      </c>
      <c r="L43" s="69"/>
      <c r="M43" s="69"/>
      <c r="N43" s="3"/>
    </row>
    <row r="44" spans="1:14" s="4" customFormat="1" ht="64.5" customHeight="1">
      <c r="A44" s="19" t="s">
        <v>33</v>
      </c>
      <c r="B44" s="5" t="s">
        <v>1</v>
      </c>
      <c r="C44" s="5" t="s">
        <v>9</v>
      </c>
      <c r="D44" s="5" t="s">
        <v>7</v>
      </c>
      <c r="E44" s="5" t="s">
        <v>4</v>
      </c>
      <c r="F44" s="5" t="s">
        <v>0</v>
      </c>
      <c r="G44" s="5" t="s">
        <v>3</v>
      </c>
      <c r="H44" s="5" t="s">
        <v>55</v>
      </c>
      <c r="I44" s="21">
        <f>I45</f>
        <v>36910</v>
      </c>
      <c r="J44" s="21">
        <f>J45</f>
        <v>36910</v>
      </c>
      <c r="K44" s="21">
        <f t="shared" si="0"/>
        <v>100</v>
      </c>
      <c r="L44" s="70"/>
      <c r="M44" s="70"/>
      <c r="N44" s="3"/>
    </row>
    <row r="45" spans="1:14" s="4" customFormat="1" ht="110.25" customHeight="1">
      <c r="A45" s="27" t="s">
        <v>36</v>
      </c>
      <c r="B45" s="5" t="s">
        <v>1</v>
      </c>
      <c r="C45" s="5" t="s">
        <v>9</v>
      </c>
      <c r="D45" s="5" t="s">
        <v>7</v>
      </c>
      <c r="E45" s="5" t="s">
        <v>8</v>
      </c>
      <c r="F45" s="5" t="s">
        <v>0</v>
      </c>
      <c r="G45" s="5" t="s">
        <v>3</v>
      </c>
      <c r="H45" s="5" t="s">
        <v>55</v>
      </c>
      <c r="I45" s="21">
        <v>36910</v>
      </c>
      <c r="J45" s="21">
        <v>36910</v>
      </c>
      <c r="K45" s="21">
        <f t="shared" si="0"/>
        <v>100</v>
      </c>
      <c r="L45" s="70"/>
      <c r="M45" s="70"/>
      <c r="N45" s="3"/>
    </row>
    <row r="46" spans="1:14" s="4" customFormat="1" ht="60.6" customHeight="1">
      <c r="A46" s="28" t="s">
        <v>118</v>
      </c>
      <c r="B46" s="37" t="s">
        <v>1</v>
      </c>
      <c r="C46" s="37" t="s">
        <v>119</v>
      </c>
      <c r="D46" s="37" t="s">
        <v>24</v>
      </c>
      <c r="E46" s="37" t="s">
        <v>4</v>
      </c>
      <c r="F46" s="37" t="s">
        <v>24</v>
      </c>
      <c r="G46" s="37" t="s">
        <v>3</v>
      </c>
      <c r="H46" s="37" t="s">
        <v>4</v>
      </c>
      <c r="I46" s="21">
        <f>I47+I50</f>
        <v>54622.46</v>
      </c>
      <c r="J46" s="21">
        <f>J47+J50</f>
        <v>54622.46</v>
      </c>
      <c r="K46" s="24">
        <f t="shared" si="0"/>
        <v>100</v>
      </c>
      <c r="L46" s="70"/>
      <c r="M46" s="70"/>
      <c r="N46" s="3"/>
    </row>
    <row r="47" spans="1:14" s="4" customFormat="1" ht="141" customHeight="1">
      <c r="A47" s="33" t="s">
        <v>120</v>
      </c>
      <c r="B47" s="5" t="s">
        <v>1</v>
      </c>
      <c r="C47" s="5" t="s">
        <v>119</v>
      </c>
      <c r="D47" s="5" t="s">
        <v>6</v>
      </c>
      <c r="E47" s="5" t="s">
        <v>4</v>
      </c>
      <c r="F47" s="5" t="s">
        <v>24</v>
      </c>
      <c r="G47" s="5" t="s">
        <v>3</v>
      </c>
      <c r="H47" s="5" t="s">
        <v>121</v>
      </c>
      <c r="I47" s="21">
        <f>I48</f>
        <v>49222.46</v>
      </c>
      <c r="J47" s="21">
        <f>J48</f>
        <v>49222.46</v>
      </c>
      <c r="K47" s="21">
        <f t="shared" si="0"/>
        <v>100</v>
      </c>
      <c r="L47" s="70"/>
      <c r="M47" s="70"/>
      <c r="N47" s="3"/>
    </row>
    <row r="48" spans="1:14" s="4" customFormat="1" ht="125.25" customHeight="1">
      <c r="A48" s="33" t="s">
        <v>122</v>
      </c>
      <c r="B48" s="5" t="s">
        <v>1</v>
      </c>
      <c r="C48" s="5" t="s">
        <v>119</v>
      </c>
      <c r="D48" s="5" t="s">
        <v>6</v>
      </c>
      <c r="E48" s="5" t="s">
        <v>8</v>
      </c>
      <c r="F48" s="5" t="s">
        <v>24</v>
      </c>
      <c r="G48" s="5" t="s">
        <v>3</v>
      </c>
      <c r="H48" s="5" t="s">
        <v>121</v>
      </c>
      <c r="I48" s="21">
        <f>I49</f>
        <v>49222.46</v>
      </c>
      <c r="J48" s="21">
        <f>J49</f>
        <v>49222.46</v>
      </c>
      <c r="K48" s="21">
        <f t="shared" si="0"/>
        <v>100</v>
      </c>
      <c r="L48" s="70"/>
      <c r="M48" s="70"/>
      <c r="N48" s="3"/>
    </row>
    <row r="49" spans="1:19" s="4" customFormat="1" ht="110.25" customHeight="1">
      <c r="A49" s="27" t="s">
        <v>123</v>
      </c>
      <c r="B49" s="5" t="s">
        <v>1</v>
      </c>
      <c r="C49" s="5" t="s">
        <v>119</v>
      </c>
      <c r="D49" s="5" t="s">
        <v>6</v>
      </c>
      <c r="E49" s="5" t="s">
        <v>124</v>
      </c>
      <c r="F49" s="5" t="s">
        <v>11</v>
      </c>
      <c r="G49" s="5" t="s">
        <v>3</v>
      </c>
      <c r="H49" s="5" t="s">
        <v>121</v>
      </c>
      <c r="I49" s="21">
        <v>49222.46</v>
      </c>
      <c r="J49" s="21">
        <v>49222.46</v>
      </c>
      <c r="K49" s="21">
        <f t="shared" si="0"/>
        <v>100</v>
      </c>
      <c r="L49" s="70"/>
      <c r="M49" s="70"/>
      <c r="N49" s="3"/>
    </row>
    <row r="50" spans="1:19" s="4" customFormat="1" ht="110.25" customHeight="1">
      <c r="A50" s="75" t="s">
        <v>132</v>
      </c>
      <c r="B50" s="13" t="s">
        <v>1</v>
      </c>
      <c r="C50" s="13" t="s">
        <v>119</v>
      </c>
      <c r="D50" s="13" t="s">
        <v>133</v>
      </c>
      <c r="E50" s="13" t="s">
        <v>4</v>
      </c>
      <c r="F50" s="13" t="s">
        <v>24</v>
      </c>
      <c r="G50" s="13" t="s">
        <v>3</v>
      </c>
      <c r="H50" s="13" t="s">
        <v>121</v>
      </c>
      <c r="I50" s="21">
        <f t="shared" ref="I50:K51" si="1">I51</f>
        <v>5400</v>
      </c>
      <c r="J50" s="21">
        <f t="shared" si="1"/>
        <v>5400</v>
      </c>
      <c r="K50" s="21">
        <f t="shared" si="1"/>
        <v>100</v>
      </c>
      <c r="L50" s="70"/>
      <c r="M50" s="70"/>
      <c r="N50" s="3"/>
    </row>
    <row r="51" spans="1:19" s="4" customFormat="1" ht="144.6" customHeight="1">
      <c r="A51" s="75" t="s">
        <v>134</v>
      </c>
      <c r="B51" s="13" t="s">
        <v>1</v>
      </c>
      <c r="C51" s="13" t="s">
        <v>119</v>
      </c>
      <c r="D51" s="13" t="s">
        <v>133</v>
      </c>
      <c r="E51" s="13" t="s">
        <v>135</v>
      </c>
      <c r="F51" s="13" t="s">
        <v>24</v>
      </c>
      <c r="G51" s="13" t="s">
        <v>3</v>
      </c>
      <c r="H51" s="13" t="s">
        <v>121</v>
      </c>
      <c r="I51" s="21">
        <f t="shared" si="1"/>
        <v>5400</v>
      </c>
      <c r="J51" s="21">
        <f t="shared" si="1"/>
        <v>5400</v>
      </c>
      <c r="K51" s="21">
        <f t="shared" si="1"/>
        <v>100</v>
      </c>
      <c r="L51" s="70"/>
      <c r="M51" s="70"/>
      <c r="N51" s="3"/>
    </row>
    <row r="52" spans="1:19" s="4" customFormat="1" ht="156" customHeight="1">
      <c r="A52" s="75" t="s">
        <v>136</v>
      </c>
      <c r="B52" s="13" t="s">
        <v>1</v>
      </c>
      <c r="C52" s="13" t="s">
        <v>119</v>
      </c>
      <c r="D52" s="13" t="s">
        <v>133</v>
      </c>
      <c r="E52" s="13" t="s">
        <v>135</v>
      </c>
      <c r="F52" s="13" t="s">
        <v>11</v>
      </c>
      <c r="G52" s="13" t="s">
        <v>3</v>
      </c>
      <c r="H52" s="13" t="s">
        <v>121</v>
      </c>
      <c r="I52" s="21">
        <v>5400</v>
      </c>
      <c r="J52" s="21">
        <v>5400</v>
      </c>
      <c r="K52" s="21">
        <f t="shared" si="0"/>
        <v>100</v>
      </c>
      <c r="L52" s="70"/>
      <c r="M52" s="70"/>
      <c r="N52" s="3"/>
    </row>
    <row r="53" spans="1:19" s="6" customFormat="1" ht="50.25" customHeight="1">
      <c r="A53" s="28" t="s">
        <v>125</v>
      </c>
      <c r="B53" s="37" t="s">
        <v>1</v>
      </c>
      <c r="C53" s="37" t="s">
        <v>43</v>
      </c>
      <c r="D53" s="37" t="s">
        <v>24</v>
      </c>
      <c r="E53" s="37" t="s">
        <v>4</v>
      </c>
      <c r="F53" s="37" t="s">
        <v>24</v>
      </c>
      <c r="G53" s="37" t="s">
        <v>3</v>
      </c>
      <c r="H53" s="37" t="s">
        <v>4</v>
      </c>
      <c r="I53" s="24">
        <f>I54</f>
        <v>122207.83</v>
      </c>
      <c r="J53" s="24">
        <f>J54</f>
        <v>122207.83</v>
      </c>
      <c r="K53" s="24">
        <f t="shared" si="0"/>
        <v>100</v>
      </c>
      <c r="L53" s="69"/>
      <c r="M53" s="69"/>
      <c r="N53" s="7"/>
      <c r="O53" s="4"/>
      <c r="P53" s="4"/>
      <c r="Q53" s="4"/>
      <c r="R53" s="4"/>
      <c r="S53" s="4"/>
    </row>
    <row r="54" spans="1:19" s="6" customFormat="1" ht="21.75" customHeight="1">
      <c r="A54" s="27" t="s">
        <v>45</v>
      </c>
      <c r="B54" s="5" t="s">
        <v>1</v>
      </c>
      <c r="C54" s="5" t="s">
        <v>43</v>
      </c>
      <c r="D54" s="5" t="s">
        <v>2</v>
      </c>
      <c r="E54" s="5" t="s">
        <v>4</v>
      </c>
      <c r="F54" s="5" t="s">
        <v>24</v>
      </c>
      <c r="G54" s="5" t="s">
        <v>3</v>
      </c>
      <c r="H54" s="5" t="s">
        <v>56</v>
      </c>
      <c r="I54" s="21">
        <f>I55+I61</f>
        <v>122207.83</v>
      </c>
      <c r="J54" s="21">
        <f>J55+J61</f>
        <v>122207.83</v>
      </c>
      <c r="K54" s="21">
        <f t="shared" si="0"/>
        <v>100</v>
      </c>
      <c r="L54" s="70"/>
      <c r="M54" s="70"/>
      <c r="N54" s="7"/>
      <c r="O54" s="4"/>
      <c r="P54" s="4"/>
      <c r="Q54" s="4"/>
      <c r="R54" s="4"/>
      <c r="S54" s="4"/>
    </row>
    <row r="55" spans="1:19" ht="48.75" customHeight="1">
      <c r="A55" s="27" t="s">
        <v>72</v>
      </c>
      <c r="B55" s="5" t="s">
        <v>1</v>
      </c>
      <c r="C55" s="5" t="s">
        <v>43</v>
      </c>
      <c r="D55" s="5" t="s">
        <v>2</v>
      </c>
      <c r="E55" s="5" t="s">
        <v>77</v>
      </c>
      <c r="F55" s="5" t="s">
        <v>24</v>
      </c>
      <c r="G55" s="5" t="s">
        <v>3</v>
      </c>
      <c r="H55" s="5" t="s">
        <v>56</v>
      </c>
      <c r="I55" s="21">
        <f>I57</f>
        <v>122207.38</v>
      </c>
      <c r="J55" s="21">
        <f>J57</f>
        <v>122207.38</v>
      </c>
      <c r="K55" s="21">
        <f t="shared" si="0"/>
        <v>100</v>
      </c>
      <c r="L55" s="70"/>
      <c r="M55" s="70"/>
    </row>
    <row r="56" spans="1:19" ht="0.75" hidden="1" customHeight="1">
      <c r="A56" s="27" t="s">
        <v>46</v>
      </c>
      <c r="B56" s="5" t="s">
        <v>1</v>
      </c>
      <c r="C56" s="5" t="s">
        <v>43</v>
      </c>
      <c r="D56" s="5" t="s">
        <v>2</v>
      </c>
      <c r="E56" s="5" t="s">
        <v>44</v>
      </c>
      <c r="F56" s="5" t="s">
        <v>24</v>
      </c>
      <c r="G56" s="5" t="s">
        <v>3</v>
      </c>
      <c r="H56" s="5" t="s">
        <v>3</v>
      </c>
      <c r="I56" s="21">
        <v>28000</v>
      </c>
      <c r="J56" s="21">
        <v>28000</v>
      </c>
      <c r="K56" s="21">
        <f t="shared" si="0"/>
        <v>100</v>
      </c>
      <c r="L56" s="70"/>
      <c r="M56" s="70"/>
    </row>
    <row r="57" spans="1:19" ht="62.25" customHeight="1">
      <c r="A57" s="27" t="s">
        <v>74</v>
      </c>
      <c r="B57" s="5" t="s">
        <v>1</v>
      </c>
      <c r="C57" s="5" t="s">
        <v>43</v>
      </c>
      <c r="D57" s="5" t="s">
        <v>2</v>
      </c>
      <c r="E57" s="5" t="s">
        <v>73</v>
      </c>
      <c r="F57" s="5" t="s">
        <v>11</v>
      </c>
      <c r="G57" s="5" t="s">
        <v>3</v>
      </c>
      <c r="H57" s="5" t="s">
        <v>56</v>
      </c>
      <c r="I57" s="21">
        <v>122207.38</v>
      </c>
      <c r="J57" s="21">
        <v>122207.38</v>
      </c>
      <c r="K57" s="21">
        <f t="shared" si="0"/>
        <v>100</v>
      </c>
      <c r="L57" s="70"/>
      <c r="M57" s="70"/>
    </row>
    <row r="58" spans="1:19" ht="31.5" hidden="1">
      <c r="A58" s="28" t="s">
        <v>41</v>
      </c>
      <c r="B58" s="17" t="s">
        <v>1</v>
      </c>
      <c r="C58" s="17" t="s">
        <v>37</v>
      </c>
      <c r="D58" s="17" t="s">
        <v>24</v>
      </c>
      <c r="E58" s="17" t="s">
        <v>4</v>
      </c>
      <c r="F58" s="17" t="s">
        <v>24</v>
      </c>
      <c r="G58" s="17" t="s">
        <v>3</v>
      </c>
      <c r="H58" s="17" t="s">
        <v>4</v>
      </c>
      <c r="I58" s="24">
        <f>I59</f>
        <v>0</v>
      </c>
      <c r="J58" s="24">
        <f>J59</f>
        <v>0</v>
      </c>
      <c r="K58" s="21" t="e">
        <f t="shared" si="0"/>
        <v>#DIV/0!</v>
      </c>
      <c r="L58" s="69"/>
      <c r="M58" s="69"/>
    </row>
    <row r="59" spans="1:19" ht="47.25" hidden="1">
      <c r="A59" s="27" t="s">
        <v>42</v>
      </c>
      <c r="B59" s="17" t="s">
        <v>1</v>
      </c>
      <c r="C59" s="17" t="s">
        <v>37</v>
      </c>
      <c r="D59" s="17" t="s">
        <v>38</v>
      </c>
      <c r="E59" s="17" t="s">
        <v>4</v>
      </c>
      <c r="F59" s="17" t="s">
        <v>24</v>
      </c>
      <c r="G59" s="17" t="s">
        <v>3</v>
      </c>
      <c r="H59" s="17" t="s">
        <v>58</v>
      </c>
      <c r="I59" s="21">
        <f>I60</f>
        <v>0</v>
      </c>
      <c r="J59" s="21">
        <f>J60</f>
        <v>0</v>
      </c>
      <c r="K59" s="21" t="e">
        <f t="shared" si="0"/>
        <v>#DIV/0!</v>
      </c>
      <c r="L59" s="70"/>
      <c r="M59" s="70"/>
    </row>
    <row r="60" spans="1:19" ht="63" hidden="1">
      <c r="A60" s="27" t="s">
        <v>57</v>
      </c>
      <c r="B60" s="17" t="s">
        <v>1</v>
      </c>
      <c r="C60" s="17" t="s">
        <v>37</v>
      </c>
      <c r="D60" s="17" t="s">
        <v>38</v>
      </c>
      <c r="E60" s="17" t="s">
        <v>39</v>
      </c>
      <c r="F60" s="17" t="s">
        <v>11</v>
      </c>
      <c r="G60" s="17" t="s">
        <v>3</v>
      </c>
      <c r="H60" s="17" t="s">
        <v>58</v>
      </c>
      <c r="I60" s="21">
        <v>0</v>
      </c>
      <c r="J60" s="21">
        <v>0</v>
      </c>
      <c r="K60" s="21" t="e">
        <f t="shared" si="0"/>
        <v>#DIV/0!</v>
      </c>
      <c r="L60" s="70"/>
      <c r="M60" s="70"/>
    </row>
    <row r="61" spans="1:19" ht="31.5">
      <c r="A61" s="27" t="s">
        <v>114</v>
      </c>
      <c r="B61" s="5" t="s">
        <v>1</v>
      </c>
      <c r="C61" s="5" t="s">
        <v>43</v>
      </c>
      <c r="D61" s="5" t="s">
        <v>2</v>
      </c>
      <c r="E61" s="5" t="s">
        <v>115</v>
      </c>
      <c r="F61" s="5" t="s">
        <v>24</v>
      </c>
      <c r="G61" s="5" t="s">
        <v>3</v>
      </c>
      <c r="H61" s="5" t="s">
        <v>56</v>
      </c>
      <c r="I61" s="21">
        <f>I62</f>
        <v>0.45</v>
      </c>
      <c r="J61" s="21">
        <f>J62</f>
        <v>0.45</v>
      </c>
      <c r="K61" s="21">
        <f t="shared" si="0"/>
        <v>100</v>
      </c>
      <c r="L61" s="70"/>
      <c r="M61" s="70"/>
    </row>
    <row r="62" spans="1:19" ht="31.5">
      <c r="A62" s="27" t="s">
        <v>46</v>
      </c>
      <c r="B62" s="5" t="s">
        <v>1</v>
      </c>
      <c r="C62" s="5" t="s">
        <v>43</v>
      </c>
      <c r="D62" s="5" t="s">
        <v>2</v>
      </c>
      <c r="E62" s="5" t="s">
        <v>44</v>
      </c>
      <c r="F62" s="5" t="s">
        <v>24</v>
      </c>
      <c r="G62" s="5" t="s">
        <v>3</v>
      </c>
      <c r="H62" s="5" t="s">
        <v>56</v>
      </c>
      <c r="I62" s="21">
        <v>0.45</v>
      </c>
      <c r="J62" s="21">
        <v>0.45</v>
      </c>
      <c r="K62" s="21">
        <f t="shared" si="0"/>
        <v>100</v>
      </c>
      <c r="L62" s="70"/>
      <c r="M62" s="70"/>
    </row>
    <row r="63" spans="1:19" ht="31.5">
      <c r="A63" s="28" t="s">
        <v>41</v>
      </c>
      <c r="B63" s="38" t="s">
        <v>1</v>
      </c>
      <c r="C63" s="38" t="s">
        <v>37</v>
      </c>
      <c r="D63" s="38" t="s">
        <v>24</v>
      </c>
      <c r="E63" s="38" t="s">
        <v>4</v>
      </c>
      <c r="F63" s="38" t="s">
        <v>24</v>
      </c>
      <c r="G63" s="38" t="s">
        <v>3</v>
      </c>
      <c r="H63" s="38" t="s">
        <v>4</v>
      </c>
      <c r="I63" s="24">
        <f>I64</f>
        <v>2518.81</v>
      </c>
      <c r="J63" s="24">
        <f>J64</f>
        <v>2518.81</v>
      </c>
      <c r="K63" s="24">
        <f t="shared" si="0"/>
        <v>100</v>
      </c>
      <c r="L63" s="69"/>
      <c r="M63" s="69"/>
    </row>
    <row r="64" spans="1:19" ht="63">
      <c r="A64" s="36" t="s">
        <v>89</v>
      </c>
      <c r="B64" s="17" t="s">
        <v>1</v>
      </c>
      <c r="C64" s="17" t="s">
        <v>37</v>
      </c>
      <c r="D64" s="17" t="s">
        <v>2</v>
      </c>
      <c r="E64" s="17" t="s">
        <v>4</v>
      </c>
      <c r="F64" s="17" t="s">
        <v>2</v>
      </c>
      <c r="G64" s="17" t="s">
        <v>3</v>
      </c>
      <c r="H64" s="17" t="s">
        <v>58</v>
      </c>
      <c r="I64" s="21">
        <f>I65</f>
        <v>2518.81</v>
      </c>
      <c r="J64" s="21">
        <f>J65</f>
        <v>2518.81</v>
      </c>
      <c r="K64" s="21">
        <f t="shared" si="0"/>
        <v>100</v>
      </c>
      <c r="L64" s="70"/>
      <c r="M64" s="70"/>
    </row>
    <row r="65" spans="1:13" ht="78.75">
      <c r="A65" s="27" t="s">
        <v>90</v>
      </c>
      <c r="B65" s="17" t="s">
        <v>1</v>
      </c>
      <c r="C65" s="17" t="s">
        <v>37</v>
      </c>
      <c r="D65" s="17" t="s">
        <v>2</v>
      </c>
      <c r="E65" s="17" t="s">
        <v>8</v>
      </c>
      <c r="F65" s="17" t="s">
        <v>2</v>
      </c>
      <c r="G65" s="17" t="s">
        <v>3</v>
      </c>
      <c r="H65" s="17" t="s">
        <v>58</v>
      </c>
      <c r="I65" s="21">
        <v>2518.81</v>
      </c>
      <c r="J65" s="21">
        <v>2518.81</v>
      </c>
      <c r="K65" s="21">
        <f t="shared" ref="K65" si="2">J65/I65*100</f>
        <v>100</v>
      </c>
      <c r="L65" s="70"/>
      <c r="M65" s="70"/>
    </row>
  </sheetData>
  <mergeCells count="14">
    <mergeCell ref="A8:K9"/>
    <mergeCell ref="K10:K13"/>
    <mergeCell ref="A10:A13"/>
    <mergeCell ref="B12:F12"/>
    <mergeCell ref="B10:H11"/>
    <mergeCell ref="G12:H12"/>
    <mergeCell ref="I10:I13"/>
    <mergeCell ref="J10:J13"/>
    <mergeCell ref="H2:K2"/>
    <mergeCell ref="G6:K6"/>
    <mergeCell ref="A7:K7"/>
    <mergeCell ref="A3:K3"/>
    <mergeCell ref="A5:K5"/>
    <mergeCell ref="A4:K4"/>
  </mergeCells>
  <phoneticPr fontId="3" type="noConversion"/>
  <printOptions horizontalCentered="1"/>
  <pageMargins left="0.39370078740157483" right="0.39370078740157483" top="0.59055118110236227" bottom="0.39370078740157483" header="0.31496062992125984" footer="0.39370078740157483"/>
  <pageSetup paperSize="9" scale="85" fitToHeight="17" orientation="portrait" r:id="rId1"/>
  <headerFooter alignWithMargins="0">
    <oddHeader xml:space="preserve">&amp;R&amp;"Times New Roman,обычный"&amp;14&amp;P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Безвозмездные поступления</vt:lpstr>
      <vt:lpstr>Доходы собственные</vt:lpstr>
      <vt:lpstr>'Доходы собственные'!Заголовки_для_печати</vt:lpstr>
      <vt:lpstr>'Доходы собственные'!Область_печати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</cp:lastModifiedBy>
  <cp:lastPrinted>2024-04-26T05:57:19Z</cp:lastPrinted>
  <dcterms:created xsi:type="dcterms:W3CDTF">2006-08-30T07:20:47Z</dcterms:created>
  <dcterms:modified xsi:type="dcterms:W3CDTF">2025-02-20T05:34:54Z</dcterms:modified>
</cp:coreProperties>
</file>