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85" windowHeight="8535"/>
  </bookViews>
  <sheets>
    <sheet name="Доходы собственные" sheetId="2" r:id="rId1"/>
    <sheet name="Безвозмездные поступления" sheetId="3" r:id="rId2"/>
  </sheets>
  <definedNames>
    <definedName name="_xlnm._FilterDatabase" localSheetId="0" hidden="1">'Доходы собственные'!$A$12:$J$13</definedName>
    <definedName name="_xlnm.Print_Titles" localSheetId="0">'Доходы собственные'!$12:$12</definedName>
  </definedNames>
  <calcPr calcId="124519"/>
</workbook>
</file>

<file path=xl/calcChain.xml><?xml version="1.0" encoding="utf-8"?>
<calcChain xmlns="http://schemas.openxmlformats.org/spreadsheetml/2006/main">
  <c r="J32" i="2"/>
  <c r="J29" s="1"/>
  <c r="J20"/>
  <c r="I20"/>
  <c r="I13"/>
  <c r="J42"/>
  <c r="K42" s="1"/>
  <c r="K43"/>
  <c r="K46"/>
  <c r="K45"/>
  <c r="K44"/>
  <c r="J44"/>
  <c r="J45"/>
  <c r="I44"/>
  <c r="I45"/>
  <c r="J38"/>
  <c r="I41"/>
  <c r="I42"/>
  <c r="J35"/>
  <c r="J30"/>
  <c r="J27"/>
  <c r="J23"/>
  <c r="J21"/>
  <c r="J15"/>
  <c r="K15" s="1"/>
  <c r="K16"/>
  <c r="K17"/>
  <c r="K18"/>
  <c r="K21"/>
  <c r="K20" l="1"/>
  <c r="J14"/>
  <c r="K14" s="1"/>
  <c r="J19"/>
  <c r="K19" l="1"/>
  <c r="J13"/>
  <c r="K40"/>
  <c r="I23" i="3"/>
  <c r="I21"/>
  <c r="I18"/>
  <c r="I17"/>
  <c r="I15"/>
  <c r="I14" s="1"/>
  <c r="J33" i="2"/>
  <c r="J25"/>
  <c r="K23"/>
  <c r="K39"/>
  <c r="K38"/>
  <c r="I20" i="3" l="1"/>
  <c r="J41" i="2"/>
  <c r="K41" s="1"/>
  <c r="I13" i="3"/>
  <c r="I12" s="1"/>
  <c r="L24"/>
  <c r="L22"/>
  <c r="L19"/>
  <c r="L16"/>
  <c r="K23"/>
  <c r="L23" s="1"/>
  <c r="K21"/>
  <c r="K18"/>
  <c r="K17" s="1"/>
  <c r="L17" s="1"/>
  <c r="K15"/>
  <c r="K14" s="1"/>
  <c r="K34" i="2"/>
  <c r="K31"/>
  <c r="K29"/>
  <c r="K26"/>
  <c r="K22"/>
  <c r="J37"/>
  <c r="K25"/>
  <c r="K13" l="1"/>
  <c r="K37"/>
  <c r="L14" i="3"/>
  <c r="L15"/>
  <c r="L18"/>
  <c r="L21"/>
  <c r="K32" i="2"/>
  <c r="K24"/>
  <c r="K20" i="3"/>
  <c r="L20" s="1"/>
  <c r="K35" i="2"/>
  <c r="K36"/>
  <c r="K33"/>
  <c r="K30"/>
  <c r="K28"/>
  <c r="K13" i="3" l="1"/>
  <c r="K12" s="1"/>
  <c r="K27" i="2"/>
  <c r="L12" i="3" l="1"/>
  <c r="L13"/>
</calcChain>
</file>

<file path=xl/sharedStrings.xml><?xml version="1.0" encoding="utf-8"?>
<sst xmlns="http://schemas.openxmlformats.org/spreadsheetml/2006/main" count="433" uniqueCount="123">
  <si>
    <t>01</t>
  </si>
  <si>
    <t>1</t>
  </si>
  <si>
    <t>02</t>
  </si>
  <si>
    <t>0000</t>
  </si>
  <si>
    <t>000</t>
  </si>
  <si>
    <t>03</t>
  </si>
  <si>
    <t>04</t>
  </si>
  <si>
    <t>020</t>
  </si>
  <si>
    <t>08</t>
  </si>
  <si>
    <t>2</t>
  </si>
  <si>
    <t>001</t>
  </si>
  <si>
    <t xml:space="preserve">Вид доходов </t>
  </si>
  <si>
    <t>Группа</t>
  </si>
  <si>
    <t>Подгруппа</t>
  </si>
  <si>
    <t xml:space="preserve">Статья </t>
  </si>
  <si>
    <t>Подстатья</t>
  </si>
  <si>
    <t>Элемент</t>
  </si>
  <si>
    <t>10</t>
  </si>
  <si>
    <t>06</t>
  </si>
  <si>
    <t>010</t>
  </si>
  <si>
    <t xml:space="preserve">Наименование кодов классификации
доходов местного бюджета  </t>
  </si>
  <si>
    <t>ПРОГНОЗ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</si>
  <si>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</si>
  <si>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</si>
  <si>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</si>
  <si>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</si>
  <si>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</si>
  <si>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</si>
  <si>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</si>
  <si>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 xml:space="preserve">1 </t>
  </si>
  <si>
    <t>00</t>
  </si>
  <si>
    <t>НАЛОГИ НА ПРИБЫЛЬ, ДОХОДЫ</t>
  </si>
  <si>
    <t>Налог на доходы  физических лиц</t>
  </si>
  <si>
    <t>НАЛОГИ НА ИМУЩЕСТВО</t>
  </si>
  <si>
    <t>ЗЕМЕЛЬНЫЙ НАЛОГ</t>
  </si>
  <si>
    <t>ГОСУДАРСТВЕННАЯ ПОШЛИНА</t>
  </si>
  <si>
    <t>БЕЗВОЗМЕЗДНЫЕ ПОСТУПЛЕНИЯ</t>
  </si>
  <si>
    <t xml:space="preserve">БЕЗВОЗМЕЗДНЫЕ  ПОСТУПЛЕНИЯ ОТ ДРУГИХ БЮДЖЕТОВ БЮДЖЕТНОЙ СИСТЕМЫ РОССИЙСКОЙ ФЕДЕРАЦИИ </t>
  </si>
  <si>
    <t>030</t>
  </si>
  <si>
    <t>Субвенции   бюджетам      на осуществление  первичного   воинского учета     на     территориях,     где отсутствуют военные комиссариаты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</si>
  <si>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</si>
  <si>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НАЛОГОВЫЕ И НЕНАЛОГОВЫЕ ДОХОДЫ</t>
  </si>
  <si>
    <t xml:space="preserve">Дотации     на  выравнивание  бюджетной обеспеченности
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</si>
  <si>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</si>
  <si>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</si>
  <si>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</si>
  <si>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Сумма , рублей</t>
  </si>
  <si>
    <t>ШТРАФЫ,САНКЦИИ,ВОЗМЕЩЕНИЕ УЩЕРБА</t>
  </si>
  <si>
    <t>Иные межбюджетные трансферты</t>
  </si>
  <si>
    <t xml:space="preserve"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</si>
  <si>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014</t>
  </si>
  <si>
    <t>13</t>
  </si>
  <si>
    <t>ДОХОДЫ ОТ ОКАЗАНИЯ ПЛАТНЫХ УСЛУГ И КОМПЕНСАЦИИ ЗАТРАТ ГОСУДАРСТВА</t>
  </si>
  <si>
    <t>Доходы от компенсации затрат государства</t>
  </si>
  <si>
    <t>043</t>
  </si>
  <si>
    <t>040</t>
  </si>
  <si>
    <t>033</t>
  </si>
  <si>
    <t>Земельный налог с организаций</t>
  </si>
  <si>
    <t>Земельный налог с организаций,обладающих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</si>
  <si>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</si>
  <si>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лиц,обладающих земельным участком, расположенным в границах сельских поселений</t>
  </si>
  <si>
    <t>Акцизы по подакцизным товарам (продукции ), производимым на территории Российской Федерации</t>
  </si>
  <si>
    <t>Подвид</t>
  </si>
  <si>
    <t>Группа подвида доходов</t>
  </si>
  <si>
    <t>Аналитическая группа подвида доходов</t>
  </si>
  <si>
    <t>9</t>
  </si>
  <si>
    <t xml:space="preserve"> Аналитическая группа подвида доходов</t>
  </si>
  <si>
    <t>110</t>
  </si>
  <si>
    <t>130</t>
  </si>
  <si>
    <t>140</t>
  </si>
  <si>
    <t xml:space="preserve">Дотации  бюджетам сельских  поселений   на  выравнивание  бюджетной обеспеченности
 </t>
  </si>
  <si>
    <t>Субвенции   бюджетам   сельских поселений   на осуществление  первичного   воинского учета     на     территориях,     где отсутствуют военные комиссариаты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</si>
  <si>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</si>
  <si>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Налог на имущество физических лиц, взимаемый по ставкам, применяемым к объектам налогообложения,расположенным в границах сельских 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</si>
  <si>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</si>
  <si>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</si>
  <si>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</si>
  <si>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999</t>
  </si>
  <si>
    <t>Приложение № 1</t>
  </si>
  <si>
    <t>Исполнено,руб</t>
  </si>
  <si>
    <t>% исполнения</t>
  </si>
  <si>
    <t>49</t>
  </si>
  <si>
    <t>40</t>
  </si>
  <si>
    <t>35</t>
  </si>
  <si>
    <t>118</t>
  </si>
  <si>
    <t>15</t>
  </si>
  <si>
    <t>30</t>
  </si>
  <si>
    <t xml:space="preserve">Дотации  бюджетам бюджетной системы Российской Федерации </t>
  </si>
  <si>
    <t>Приложение № 2</t>
  </si>
  <si>
    <t>231</t>
  </si>
  <si>
    <t>241</t>
  </si>
  <si>
    <t>251</t>
  </si>
  <si>
    <t>261</t>
  </si>
  <si>
    <t xml:space="preserve">Доходы, поступающие в порядке возмещения расходов, понесенных в связи с эксплуатацией имущества 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</si>
  <si>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</si>
  <si>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</si>
  <si>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150</t>
  </si>
  <si>
    <t xml:space="preserve">Субвенции  бюджетам бюджетной системы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</si>
  <si>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</si>
  <si>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</si>
  <si>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</si>
  <si>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</si>
  <si>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</si>
  <si>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</si>
  <si>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</si>
  <si>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</si>
  <si>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</si>
  <si>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</si>
  <si>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</si>
  <si>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</si>
  <si>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</si>
  <si>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</si>
  <si>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</t>
  </si>
  <si>
    <t>060</t>
  </si>
  <si>
    <t xml:space="preserve">Административные штрафы, установленные законами субъектов Российской Федерации об административных правонарушениях </t>
  </si>
  <si>
    <t>Денежные взыскания (штрафы) за нарушение законодательства о государственном регулировании цен (тарифов), зачисляемые в бюджеты субъектов Российской Федерации</t>
  </si>
  <si>
    <t>0,00</t>
  </si>
  <si>
    <t>поступлений налоговых и неналоговых доходов в местный  бюджет
за 1 квартал 2020 год</t>
  </si>
  <si>
    <t xml:space="preserve">                                                                " Об исполнении бюджета Евгащинского сельского поселения за 1 квартал 2020г"</t>
  </si>
  <si>
    <t>к Постановлению Администрации   Евгащинского сельского поселения</t>
  </si>
  <si>
    <t xml:space="preserve"> в местный  бюджет за 1 квартал 2020 год</t>
  </si>
  <si>
    <t xml:space="preserve">    от 16.04.2020г.   №22  </t>
  </si>
  <si>
    <t xml:space="preserve">    от 16.04.2020г.   № 22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</si>
</sst>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&quot;&quot;###,#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3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vertical="center" textRotation="90" wrapText="1"/>
    </xf>
    <xf numFmtId="49" fontId="11" fillId="0" borderId="3" xfId="0" applyNumberFormat="1" applyFont="1" applyFill="1" applyBorder="1" applyAlignment="1">
      <alignment horizontal="left" vertical="center" textRotation="90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/>
    </xf>
    <xf numFmtId="0" fontId="0" fillId="0" borderId="0" xfId="0" applyFont="1"/>
    <xf numFmtId="0" fontId="9" fillId="0" borderId="0" xfId="0" applyFont="1" applyFill="1" applyAlignment="1">
      <alignment vertical="center"/>
    </xf>
    <xf numFmtId="165" fontId="16" fillId="0" borderId="11" xfId="0" applyNumberFormat="1" applyFont="1" applyBorder="1" applyAlignment="1">
      <alignment horizontal="right" wrapText="1"/>
    </xf>
    <xf numFmtId="4" fontId="12" fillId="0" borderId="1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 wrapText="1"/>
    </xf>
    <xf numFmtId="49" fontId="11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1" fillId="3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8" xfId="0" applyBorder="1"/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left" vertical="center" wrapText="1"/>
    </xf>
    <xf numFmtId="0" fontId="19" fillId="0" borderId="1" xfId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wrapText="1"/>
    </xf>
    <xf numFmtId="0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NumberFormat="1" applyFont="1" applyBorder="1" applyAlignment="1">
      <alignment horizontal="left" vertical="center" wrapText="1"/>
    </xf>
    <xf numFmtId="0" fontId="19" fillId="0" borderId="1" xfId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wrapText="1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11" xfId="0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textRotation="90"/>
    </xf>
    <xf numFmtId="0" fontId="10" fillId="0" borderId="5" xfId="0" applyFont="1" applyFill="1" applyBorder="1" applyAlignment="1">
      <alignment horizontal="center" vertical="center" textRotation="90"/>
    </xf>
    <xf numFmtId="0" fontId="10" fillId="0" borderId="3" xfId="0" applyFont="1" applyFill="1" applyBorder="1" applyAlignment="1">
      <alignment horizontal="center" vertical="center" textRotation="90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/>
    </xf>
    <xf numFmtId="49" fontId="8" fillId="0" borderId="0" xfId="0" applyNumberFormat="1" applyFont="1" applyAlignment="1">
      <alignment horizontal="right"/>
    </xf>
    <xf numFmtId="49" fontId="10" fillId="0" borderId="4" xfId="0" applyNumberFormat="1" applyFont="1" applyFill="1" applyBorder="1" applyAlignment="1">
      <alignment horizontal="center" vertical="center" textRotation="90"/>
    </xf>
    <xf numFmtId="49" fontId="10" fillId="0" borderId="5" xfId="0" applyNumberFormat="1" applyFont="1" applyFill="1" applyBorder="1" applyAlignment="1">
      <alignment horizontal="center" vertical="center" textRotation="90"/>
    </xf>
    <xf numFmtId="49" fontId="10" fillId="0" borderId="3" xfId="0" applyNumberFormat="1" applyFont="1" applyFill="1" applyBorder="1" applyAlignment="1">
      <alignment horizontal="center" vertical="center" textRotation="90"/>
    </xf>
    <xf numFmtId="164" fontId="11" fillId="0" borderId="4" xfId="2" applyFont="1" applyFill="1" applyBorder="1" applyAlignment="1">
      <alignment horizontal="center" vertical="center" textRotation="90" wrapText="1"/>
    </xf>
    <xf numFmtId="164" fontId="11" fillId="0" borderId="5" xfId="2" applyFont="1" applyFill="1" applyBorder="1" applyAlignment="1">
      <alignment horizontal="center" vertical="center" textRotation="90" wrapText="1"/>
    </xf>
    <xf numFmtId="164" fontId="11" fillId="0" borderId="3" xfId="2" applyFont="1" applyFill="1" applyBorder="1" applyAlignment="1">
      <alignment horizontal="center" vertical="center" textRotation="90" wrapText="1"/>
    </xf>
    <xf numFmtId="0" fontId="17" fillId="0" borderId="1" xfId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top" wrapText="1"/>
    </xf>
    <xf numFmtId="49" fontId="11" fillId="0" borderId="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49" fontId="11" fillId="0" borderId="8" xfId="0" applyNumberFormat="1" applyFont="1" applyFill="1" applyBorder="1" applyAlignment="1">
      <alignment horizontal="center" vertical="top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textRotation="90" wrapText="1"/>
    </xf>
    <xf numFmtId="49" fontId="11" fillId="0" borderId="5" xfId="0" applyNumberFormat="1" applyFont="1" applyFill="1" applyBorder="1" applyAlignment="1">
      <alignment horizontal="center" vertical="center" textRotation="90" wrapText="1"/>
    </xf>
    <xf numFmtId="49" fontId="11" fillId="0" borderId="3" xfId="0" applyNumberFormat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46"/>
  <sheetViews>
    <sheetView tabSelected="1" view="pageBreakPreview" zoomScale="89" zoomScaleNormal="75" zoomScaleSheetLayoutView="89" workbookViewId="0">
      <selection activeCell="K8" sqref="K8:K11"/>
    </sheetView>
  </sheetViews>
  <sheetFormatPr defaultRowHeight="18.75"/>
  <cols>
    <col min="1" max="1" width="37.5703125" style="1" customWidth="1"/>
    <col min="2" max="2" width="3.140625" style="2" customWidth="1"/>
    <col min="3" max="3" width="3.5703125" style="2" customWidth="1"/>
    <col min="4" max="4" width="3.42578125" style="2" customWidth="1"/>
    <col min="5" max="5" width="4.85546875" style="2" customWidth="1"/>
    <col min="6" max="6" width="4.28515625" style="2" customWidth="1"/>
    <col min="7" max="7" width="5.42578125" style="2" customWidth="1"/>
    <col min="8" max="8" width="5" style="2" customWidth="1"/>
    <col min="9" max="9" width="12" style="2" customWidth="1"/>
    <col min="10" max="10" width="11.7109375" style="2" customWidth="1"/>
    <col min="11" max="11" width="10.85546875" style="1" customWidth="1"/>
    <col min="12" max="16384" width="9.140625" style="1"/>
  </cols>
  <sheetData>
    <row r="1" spans="1:11">
      <c r="A1" s="5"/>
      <c r="B1" s="6"/>
      <c r="C1" s="6"/>
      <c r="D1" s="6"/>
      <c r="E1" s="6"/>
      <c r="F1" s="6"/>
      <c r="G1" s="6"/>
      <c r="H1" s="76" t="s">
        <v>78</v>
      </c>
      <c r="I1" s="76"/>
      <c r="J1" s="76"/>
      <c r="K1" s="76"/>
    </row>
    <row r="2" spans="1:11">
      <c r="A2" s="77" t="s">
        <v>119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>
      <c r="A3" s="76" t="s">
        <v>118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1">
      <c r="A4" s="77" t="s">
        <v>122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>
      <c r="A5" s="73" t="s">
        <v>21</v>
      </c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1" ht="18.75" customHeight="1">
      <c r="A6" s="74" t="s">
        <v>117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1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11" ht="18.75" customHeight="1">
      <c r="A8" s="84" t="s">
        <v>20</v>
      </c>
      <c r="B8" s="86" t="s">
        <v>28</v>
      </c>
      <c r="C8" s="87"/>
      <c r="D8" s="87"/>
      <c r="E8" s="87"/>
      <c r="F8" s="87"/>
      <c r="G8" s="87"/>
      <c r="H8" s="87"/>
      <c r="I8" s="81" t="s">
        <v>46</v>
      </c>
      <c r="J8" s="78" t="s">
        <v>79</v>
      </c>
      <c r="K8" s="70" t="s">
        <v>80</v>
      </c>
    </row>
    <row r="9" spans="1:11">
      <c r="A9" s="84"/>
      <c r="B9" s="88"/>
      <c r="C9" s="89"/>
      <c r="D9" s="89"/>
      <c r="E9" s="89"/>
      <c r="F9" s="89"/>
      <c r="G9" s="89"/>
      <c r="H9" s="89"/>
      <c r="I9" s="82"/>
      <c r="J9" s="79"/>
      <c r="K9" s="71"/>
    </row>
    <row r="10" spans="1:11" ht="18.75" customHeight="1">
      <c r="A10" s="84"/>
      <c r="B10" s="85" t="s">
        <v>11</v>
      </c>
      <c r="C10" s="85"/>
      <c r="D10" s="85"/>
      <c r="E10" s="85"/>
      <c r="F10" s="85"/>
      <c r="G10" s="90" t="s">
        <v>62</v>
      </c>
      <c r="H10" s="91"/>
      <c r="I10" s="82"/>
      <c r="J10" s="79"/>
      <c r="K10" s="71"/>
    </row>
    <row r="11" spans="1:11" ht="110.25" customHeight="1">
      <c r="A11" s="84"/>
      <c r="B11" s="9" t="s">
        <v>12</v>
      </c>
      <c r="C11" s="9" t="s">
        <v>13</v>
      </c>
      <c r="D11" s="9" t="s">
        <v>14</v>
      </c>
      <c r="E11" s="9" t="s">
        <v>15</v>
      </c>
      <c r="F11" s="9" t="s">
        <v>16</v>
      </c>
      <c r="G11" s="46" t="s">
        <v>63</v>
      </c>
      <c r="H11" s="46" t="s">
        <v>64</v>
      </c>
      <c r="I11" s="83"/>
      <c r="J11" s="80"/>
      <c r="K11" s="72"/>
    </row>
    <row r="12" spans="1:11">
      <c r="A12" s="57">
        <v>1</v>
      </c>
      <c r="B12" s="45" t="s">
        <v>9</v>
      </c>
      <c r="C12" s="45" t="s">
        <v>22</v>
      </c>
      <c r="D12" s="45" t="s">
        <v>23</v>
      </c>
      <c r="E12" s="45" t="s">
        <v>24</v>
      </c>
      <c r="F12" s="45" t="s">
        <v>25</v>
      </c>
      <c r="G12" s="45" t="s">
        <v>26</v>
      </c>
      <c r="H12" s="45" t="s">
        <v>27</v>
      </c>
      <c r="I12" s="45" t="s">
        <v>65</v>
      </c>
      <c r="J12" s="47">
        <v>10</v>
      </c>
      <c r="K12" s="47">
        <v>11</v>
      </c>
    </row>
    <row r="13" spans="1:11" s="3" customFormat="1" ht="32.25" customHeight="1">
      <c r="A13" s="58" t="s">
        <v>41</v>
      </c>
      <c r="B13" s="48" t="s">
        <v>29</v>
      </c>
      <c r="C13" s="48" t="s">
        <v>30</v>
      </c>
      <c r="D13" s="48" t="s">
        <v>30</v>
      </c>
      <c r="E13" s="48" t="s">
        <v>4</v>
      </c>
      <c r="F13" s="48" t="s">
        <v>30</v>
      </c>
      <c r="G13" s="48" t="s">
        <v>3</v>
      </c>
      <c r="H13" s="48" t="s">
        <v>4</v>
      </c>
      <c r="I13" s="12">
        <f>I14+I19+I29+I37+I40+I44</f>
        <v>1367305.1700000002</v>
      </c>
      <c r="J13" s="12">
        <f>J14+J19+J29+J37+J40+J44</f>
        <v>261673.67</v>
      </c>
      <c r="K13" s="23">
        <f t="shared" ref="K13:K34" si="0">J13/I13*100</f>
        <v>19.137912716295805</v>
      </c>
    </row>
    <row r="14" spans="1:11" s="3" customFormat="1">
      <c r="A14" s="58" t="s">
        <v>31</v>
      </c>
      <c r="B14" s="48" t="s">
        <v>29</v>
      </c>
      <c r="C14" s="48" t="s">
        <v>0</v>
      </c>
      <c r="D14" s="48" t="s">
        <v>30</v>
      </c>
      <c r="E14" s="48" t="s">
        <v>4</v>
      </c>
      <c r="F14" s="48" t="s">
        <v>30</v>
      </c>
      <c r="G14" s="48" t="s">
        <v>3</v>
      </c>
      <c r="H14" s="48" t="s">
        <v>4</v>
      </c>
      <c r="I14" s="12">
        <v>126900</v>
      </c>
      <c r="J14" s="12">
        <f>J15</f>
        <v>37741.019999999997</v>
      </c>
      <c r="K14" s="23">
        <f t="shared" si="0"/>
        <v>29.74075650118203</v>
      </c>
    </row>
    <row r="15" spans="1:11" s="3" customFormat="1">
      <c r="A15" s="59" t="s">
        <v>32</v>
      </c>
      <c r="B15" s="49" t="s">
        <v>29</v>
      </c>
      <c r="C15" s="49" t="s">
        <v>0</v>
      </c>
      <c r="D15" s="49" t="s">
        <v>2</v>
      </c>
      <c r="E15" s="49" t="s">
        <v>4</v>
      </c>
      <c r="F15" s="49" t="s">
        <v>0</v>
      </c>
      <c r="G15" s="49" t="s">
        <v>3</v>
      </c>
      <c r="H15" s="49" t="s">
        <v>67</v>
      </c>
      <c r="I15" s="23">
        <v>126900</v>
      </c>
      <c r="J15" s="23">
        <f>J16+J17+J18</f>
        <v>37741.019999999997</v>
      </c>
      <c r="K15" s="23">
        <f t="shared" si="0"/>
        <v>29.74075650118203</v>
      </c>
    </row>
    <row r="16" spans="1:11" s="3" customFormat="1" ht="103.5" customHeight="1">
      <c r="A16" s="60" t="s">
        <v>43</v>
      </c>
      <c r="B16" s="49" t="s">
        <v>29</v>
      </c>
      <c r="C16" s="49" t="s">
        <v>0</v>
      </c>
      <c r="D16" s="49" t="s">
        <v>2</v>
      </c>
      <c r="E16" s="49" t="s">
        <v>19</v>
      </c>
      <c r="F16" s="49" t="s">
        <v>0</v>
      </c>
      <c r="G16" s="49" t="s">
        <v>3</v>
      </c>
      <c r="H16" s="49" t="s">
        <v>67</v>
      </c>
      <c r="I16" s="23">
        <v>126630</v>
      </c>
      <c r="J16" s="23">
        <v>37608.75</v>
      </c>
      <c r="K16" s="23">
        <f t="shared" si="0"/>
        <v>29.699715707178392</v>
      </c>
    </row>
    <row r="17" spans="1:11" s="3" customFormat="1" ht="74.25" customHeight="1">
      <c r="A17" s="61" t="s">
        <v>98</v>
      </c>
      <c r="B17" s="49" t="s">
        <v>29</v>
      </c>
      <c r="C17" s="49" t="s">
        <v>0</v>
      </c>
      <c r="D17" s="49" t="s">
        <v>2</v>
      </c>
      <c r="E17" s="49" t="s">
        <v>7</v>
      </c>
      <c r="F17" s="49" t="s">
        <v>0</v>
      </c>
      <c r="G17" s="49" t="s">
        <v>3</v>
      </c>
      <c r="H17" s="49" t="s">
        <v>67</v>
      </c>
      <c r="I17" s="23">
        <v>210</v>
      </c>
      <c r="J17" s="23">
        <v>0</v>
      </c>
      <c r="K17" s="23">
        <f t="shared" si="0"/>
        <v>0</v>
      </c>
    </row>
    <row r="18" spans="1:11" s="3" customFormat="1" ht="65.25" customHeight="1">
      <c r="A18" s="61" t="s">
        <v>74</v>
      </c>
      <c r="B18" s="49" t="s">
        <v>29</v>
      </c>
      <c r="C18" s="49" t="s">
        <v>0</v>
      </c>
      <c r="D18" s="49" t="s">
        <v>2</v>
      </c>
      <c r="E18" s="49" t="s">
        <v>38</v>
      </c>
      <c r="F18" s="49" t="s">
        <v>0</v>
      </c>
      <c r="G18" s="49" t="s">
        <v>3</v>
      </c>
      <c r="H18" s="49" t="s">
        <v>67</v>
      </c>
      <c r="I18" s="23">
        <v>60</v>
      </c>
      <c r="J18" s="50">
        <v>132.27000000000001</v>
      </c>
      <c r="K18" s="23">
        <f t="shared" si="0"/>
        <v>220.45000000000005</v>
      </c>
    </row>
    <row r="19" spans="1:11" s="3" customFormat="1" ht="48">
      <c r="A19" s="58" t="s">
        <v>99</v>
      </c>
      <c r="B19" s="51" t="s">
        <v>1</v>
      </c>
      <c r="C19" s="51" t="s">
        <v>5</v>
      </c>
      <c r="D19" s="51" t="s">
        <v>30</v>
      </c>
      <c r="E19" s="51" t="s">
        <v>4</v>
      </c>
      <c r="F19" s="51" t="s">
        <v>30</v>
      </c>
      <c r="G19" s="51" t="s">
        <v>3</v>
      </c>
      <c r="H19" s="51" t="s">
        <v>4</v>
      </c>
      <c r="I19" s="52">
        <v>862622.30999999994</v>
      </c>
      <c r="J19" s="52">
        <f>J20</f>
        <v>187730.51</v>
      </c>
      <c r="K19" s="23">
        <f t="shared" si="0"/>
        <v>21.762770081844977</v>
      </c>
    </row>
    <row r="20" spans="1:11" s="3" customFormat="1" ht="36">
      <c r="A20" s="59" t="s">
        <v>61</v>
      </c>
      <c r="B20" s="53" t="s">
        <v>1</v>
      </c>
      <c r="C20" s="53" t="s">
        <v>5</v>
      </c>
      <c r="D20" s="53" t="s">
        <v>2</v>
      </c>
      <c r="E20" s="53" t="s">
        <v>4</v>
      </c>
      <c r="F20" s="53" t="s">
        <v>0</v>
      </c>
      <c r="G20" s="53" t="s">
        <v>3</v>
      </c>
      <c r="H20" s="53" t="s">
        <v>67</v>
      </c>
      <c r="I20" s="50">
        <f>I21+I23+I25+I27</f>
        <v>862622.30999999994</v>
      </c>
      <c r="J20" s="50">
        <f>J21+J23+J25+J27</f>
        <v>187730.51</v>
      </c>
      <c r="K20" s="23">
        <f t="shared" si="0"/>
        <v>21.762770081844977</v>
      </c>
    </row>
    <row r="21" spans="1:11" s="3" customFormat="1" ht="72">
      <c r="A21" s="62" t="s">
        <v>100</v>
      </c>
      <c r="B21" s="53" t="s">
        <v>1</v>
      </c>
      <c r="C21" s="53" t="s">
        <v>5</v>
      </c>
      <c r="D21" s="53" t="s">
        <v>2</v>
      </c>
      <c r="E21" s="53" t="s">
        <v>101</v>
      </c>
      <c r="F21" s="53" t="s">
        <v>0</v>
      </c>
      <c r="G21" s="53" t="s">
        <v>3</v>
      </c>
      <c r="H21" s="53" t="s">
        <v>67</v>
      </c>
      <c r="I21" s="50">
        <v>395283.68</v>
      </c>
      <c r="J21" s="69">
        <f>J22</f>
        <v>85195.92</v>
      </c>
      <c r="K21" s="23">
        <f t="shared" si="0"/>
        <v>21.553108390409641</v>
      </c>
    </row>
    <row r="22" spans="1:11" s="3" customFormat="1" ht="120">
      <c r="A22" s="59" t="s">
        <v>102</v>
      </c>
      <c r="B22" s="53" t="s">
        <v>1</v>
      </c>
      <c r="C22" s="53" t="s">
        <v>5</v>
      </c>
      <c r="D22" s="53" t="s">
        <v>2</v>
      </c>
      <c r="E22" s="53" t="s">
        <v>89</v>
      </c>
      <c r="F22" s="53" t="s">
        <v>0</v>
      </c>
      <c r="G22" s="53" t="s">
        <v>3</v>
      </c>
      <c r="H22" s="53" t="s">
        <v>67</v>
      </c>
      <c r="I22" s="50">
        <v>395283.68</v>
      </c>
      <c r="J22" s="69">
        <v>85195.92</v>
      </c>
      <c r="K22" s="23">
        <f t="shared" si="0"/>
        <v>21.553108390409641</v>
      </c>
    </row>
    <row r="23" spans="1:11" s="3" customFormat="1" ht="84">
      <c r="A23" s="62" t="s">
        <v>103</v>
      </c>
      <c r="B23" s="53" t="s">
        <v>1</v>
      </c>
      <c r="C23" s="53" t="s">
        <v>5</v>
      </c>
      <c r="D23" s="53" t="s">
        <v>2</v>
      </c>
      <c r="E23" s="53" t="s">
        <v>104</v>
      </c>
      <c r="F23" s="53" t="s">
        <v>0</v>
      </c>
      <c r="G23" s="53" t="s">
        <v>3</v>
      </c>
      <c r="H23" s="53" t="s">
        <v>67</v>
      </c>
      <c r="I23" s="50">
        <v>2036.05</v>
      </c>
      <c r="J23" s="69">
        <f>J24</f>
        <v>555.39</v>
      </c>
      <c r="K23" s="23">
        <f t="shared" si="0"/>
        <v>27.277817342403182</v>
      </c>
    </row>
    <row r="24" spans="1:11" s="3" customFormat="1" ht="132">
      <c r="A24" s="59" t="s">
        <v>105</v>
      </c>
      <c r="B24" s="53" t="s">
        <v>1</v>
      </c>
      <c r="C24" s="53" t="s">
        <v>5</v>
      </c>
      <c r="D24" s="53" t="s">
        <v>2</v>
      </c>
      <c r="E24" s="53" t="s">
        <v>90</v>
      </c>
      <c r="F24" s="53" t="s">
        <v>0</v>
      </c>
      <c r="G24" s="53" t="s">
        <v>3</v>
      </c>
      <c r="H24" s="53" t="s">
        <v>67</v>
      </c>
      <c r="I24" s="50">
        <v>2036.05</v>
      </c>
      <c r="J24" s="50">
        <v>555.39</v>
      </c>
      <c r="K24" s="23">
        <f t="shared" si="0"/>
        <v>27.277817342403182</v>
      </c>
    </row>
    <row r="25" spans="1:11" s="3" customFormat="1" ht="72">
      <c r="A25" s="62" t="s">
        <v>106</v>
      </c>
      <c r="B25" s="53" t="s">
        <v>1</v>
      </c>
      <c r="C25" s="53" t="s">
        <v>5</v>
      </c>
      <c r="D25" s="53" t="s">
        <v>2</v>
      </c>
      <c r="E25" s="53" t="s">
        <v>107</v>
      </c>
      <c r="F25" s="53" t="s">
        <v>0</v>
      </c>
      <c r="G25" s="53" t="s">
        <v>3</v>
      </c>
      <c r="H25" s="53" t="s">
        <v>67</v>
      </c>
      <c r="I25" s="50">
        <v>516314.75</v>
      </c>
      <c r="J25" s="50">
        <f>J26</f>
        <v>119577.01</v>
      </c>
      <c r="K25" s="23">
        <f t="shared" si="0"/>
        <v>23.15971217169372</v>
      </c>
    </row>
    <row r="26" spans="1:11" s="3" customFormat="1" ht="28.5" customHeight="1">
      <c r="A26" s="59" t="s">
        <v>108</v>
      </c>
      <c r="B26" s="53" t="s">
        <v>1</v>
      </c>
      <c r="C26" s="53" t="s">
        <v>5</v>
      </c>
      <c r="D26" s="53" t="s">
        <v>2</v>
      </c>
      <c r="E26" s="53" t="s">
        <v>91</v>
      </c>
      <c r="F26" s="53" t="s">
        <v>0</v>
      </c>
      <c r="G26" s="53" t="s">
        <v>3</v>
      </c>
      <c r="H26" s="53" t="s">
        <v>67</v>
      </c>
      <c r="I26" s="50">
        <v>516314.75</v>
      </c>
      <c r="J26" s="50">
        <v>119577.01</v>
      </c>
      <c r="K26" s="23">
        <f t="shared" si="0"/>
        <v>23.15971217169372</v>
      </c>
    </row>
    <row r="27" spans="1:11" s="3" customFormat="1" ht="72">
      <c r="A27" s="63" t="s">
        <v>109</v>
      </c>
      <c r="B27" s="53" t="s">
        <v>1</v>
      </c>
      <c r="C27" s="53" t="s">
        <v>5</v>
      </c>
      <c r="D27" s="53" t="s">
        <v>2</v>
      </c>
      <c r="E27" s="53" t="s">
        <v>110</v>
      </c>
      <c r="F27" s="53" t="s">
        <v>0</v>
      </c>
      <c r="G27" s="53" t="s">
        <v>3</v>
      </c>
      <c r="H27" s="53" t="s">
        <v>67</v>
      </c>
      <c r="I27" s="50">
        <v>-51012.17</v>
      </c>
      <c r="J27" s="23">
        <f>J28</f>
        <v>-17597.810000000001</v>
      </c>
      <c r="K27" s="23">
        <f t="shared" si="0"/>
        <v>34.497277806452857</v>
      </c>
    </row>
    <row r="28" spans="1:11" s="3" customFormat="1" ht="119.25" customHeight="1">
      <c r="A28" s="59" t="s">
        <v>111</v>
      </c>
      <c r="B28" s="53" t="s">
        <v>1</v>
      </c>
      <c r="C28" s="53" t="s">
        <v>5</v>
      </c>
      <c r="D28" s="53" t="s">
        <v>2</v>
      </c>
      <c r="E28" s="53" t="s">
        <v>92</v>
      </c>
      <c r="F28" s="53" t="s">
        <v>0</v>
      </c>
      <c r="G28" s="53" t="s">
        <v>3</v>
      </c>
      <c r="H28" s="53" t="s">
        <v>67</v>
      </c>
      <c r="I28" s="50">
        <v>-51012.17</v>
      </c>
      <c r="J28" s="23">
        <v>-17597.810000000001</v>
      </c>
      <c r="K28" s="23">
        <f t="shared" si="0"/>
        <v>34.497277806452857</v>
      </c>
    </row>
    <row r="29" spans="1:11" s="3" customFormat="1" ht="30.75" customHeight="1">
      <c r="A29" s="58" t="s">
        <v>33</v>
      </c>
      <c r="B29" s="48" t="s">
        <v>1</v>
      </c>
      <c r="C29" s="48" t="s">
        <v>18</v>
      </c>
      <c r="D29" s="48" t="s">
        <v>30</v>
      </c>
      <c r="E29" s="48" t="s">
        <v>4</v>
      </c>
      <c r="F29" s="48" t="s">
        <v>30</v>
      </c>
      <c r="G29" s="48" t="s">
        <v>3</v>
      </c>
      <c r="H29" s="48" t="s">
        <v>4</v>
      </c>
      <c r="I29" s="12">
        <v>289000</v>
      </c>
      <c r="J29" s="68">
        <f>J30+J32</f>
        <v>26602.07</v>
      </c>
      <c r="K29" s="12">
        <f t="shared" si="0"/>
        <v>9.2048685121107265</v>
      </c>
    </row>
    <row r="30" spans="1:11" s="3" customFormat="1" ht="30" customHeight="1">
      <c r="A30" s="59" t="s">
        <v>112</v>
      </c>
      <c r="B30" s="49" t="s">
        <v>1</v>
      </c>
      <c r="C30" s="49" t="s">
        <v>18</v>
      </c>
      <c r="D30" s="49" t="s">
        <v>0</v>
      </c>
      <c r="E30" s="49" t="s">
        <v>4</v>
      </c>
      <c r="F30" s="49" t="s">
        <v>30</v>
      </c>
      <c r="G30" s="49" t="s">
        <v>3</v>
      </c>
      <c r="H30" s="49" t="s">
        <v>67</v>
      </c>
      <c r="I30" s="23">
        <v>45000</v>
      </c>
      <c r="J30" s="23">
        <f>J31</f>
        <v>5035.45</v>
      </c>
      <c r="K30" s="23">
        <f t="shared" si="0"/>
        <v>11.189888888888888</v>
      </c>
    </row>
    <row r="31" spans="1:11" s="3" customFormat="1" ht="56.25" customHeight="1">
      <c r="A31" s="64" t="s">
        <v>73</v>
      </c>
      <c r="B31" s="49" t="s">
        <v>1</v>
      </c>
      <c r="C31" s="49" t="s">
        <v>18</v>
      </c>
      <c r="D31" s="49" t="s">
        <v>0</v>
      </c>
      <c r="E31" s="49" t="s">
        <v>38</v>
      </c>
      <c r="F31" s="49" t="s">
        <v>17</v>
      </c>
      <c r="G31" s="49" t="s">
        <v>3</v>
      </c>
      <c r="H31" s="49" t="s">
        <v>67</v>
      </c>
      <c r="I31" s="23">
        <v>45000</v>
      </c>
      <c r="J31" s="23">
        <v>5035.45</v>
      </c>
      <c r="K31" s="23">
        <f t="shared" si="0"/>
        <v>11.189888888888888</v>
      </c>
    </row>
    <row r="32" spans="1:11" s="3" customFormat="1" ht="19.5" customHeight="1">
      <c r="A32" s="59" t="s">
        <v>34</v>
      </c>
      <c r="B32" s="49" t="s">
        <v>1</v>
      </c>
      <c r="C32" s="49" t="s">
        <v>18</v>
      </c>
      <c r="D32" s="49" t="s">
        <v>18</v>
      </c>
      <c r="E32" s="49" t="s">
        <v>4</v>
      </c>
      <c r="F32" s="49" t="s">
        <v>30</v>
      </c>
      <c r="G32" s="49" t="s">
        <v>3</v>
      </c>
      <c r="H32" s="49" t="s">
        <v>67</v>
      </c>
      <c r="I32" s="54">
        <v>244000</v>
      </c>
      <c r="J32" s="23">
        <f>J33+J35</f>
        <v>21566.62</v>
      </c>
      <c r="K32" s="23">
        <f t="shared" si="0"/>
        <v>8.8387786885245898</v>
      </c>
    </row>
    <row r="33" spans="1:16" s="3" customFormat="1" ht="31.5" customHeight="1">
      <c r="A33" s="65" t="s">
        <v>57</v>
      </c>
      <c r="B33" s="49" t="s">
        <v>1</v>
      </c>
      <c r="C33" s="49" t="s">
        <v>18</v>
      </c>
      <c r="D33" s="49" t="s">
        <v>18</v>
      </c>
      <c r="E33" s="49" t="s">
        <v>38</v>
      </c>
      <c r="F33" s="49" t="s">
        <v>30</v>
      </c>
      <c r="G33" s="49" t="s">
        <v>3</v>
      </c>
      <c r="H33" s="49" t="s">
        <v>67</v>
      </c>
      <c r="I33" s="54">
        <v>95000</v>
      </c>
      <c r="J33" s="23">
        <f>J34</f>
        <v>12387.21</v>
      </c>
      <c r="K33" s="23">
        <f t="shared" si="0"/>
        <v>13.039168421052629</v>
      </c>
    </row>
    <row r="34" spans="1:16" s="3" customFormat="1" ht="49.5" customHeight="1">
      <c r="A34" s="65" t="s">
        <v>58</v>
      </c>
      <c r="B34" s="49" t="s">
        <v>1</v>
      </c>
      <c r="C34" s="49" t="s">
        <v>18</v>
      </c>
      <c r="D34" s="49" t="s">
        <v>18</v>
      </c>
      <c r="E34" s="49" t="s">
        <v>56</v>
      </c>
      <c r="F34" s="49" t="s">
        <v>17</v>
      </c>
      <c r="G34" s="49" t="s">
        <v>3</v>
      </c>
      <c r="H34" s="49" t="s">
        <v>67</v>
      </c>
      <c r="I34" s="23">
        <v>95000</v>
      </c>
      <c r="J34" s="23">
        <v>12387.21</v>
      </c>
      <c r="K34" s="23">
        <f t="shared" si="0"/>
        <v>13.039168421052629</v>
      </c>
      <c r="P34" s="30"/>
    </row>
    <row r="35" spans="1:16" s="4" customFormat="1" ht="21.75" customHeight="1">
      <c r="A35" s="59" t="s">
        <v>59</v>
      </c>
      <c r="B35" s="49" t="s">
        <v>1</v>
      </c>
      <c r="C35" s="49" t="s">
        <v>18</v>
      </c>
      <c r="D35" s="49" t="s">
        <v>18</v>
      </c>
      <c r="E35" s="49" t="s">
        <v>55</v>
      </c>
      <c r="F35" s="49" t="s">
        <v>30</v>
      </c>
      <c r="G35" s="49" t="s">
        <v>3</v>
      </c>
      <c r="H35" s="49" t="s">
        <v>67</v>
      </c>
      <c r="I35" s="23">
        <v>149000</v>
      </c>
      <c r="J35" s="23">
        <f>J36</f>
        <v>9179.41</v>
      </c>
      <c r="K35" s="23">
        <f>J35/I35*100</f>
        <v>6.1606778523489929</v>
      </c>
      <c r="L35" s="3"/>
      <c r="M35" s="3"/>
      <c r="N35" s="3"/>
      <c r="O35" s="3"/>
    </row>
    <row r="36" spans="1:16" s="4" customFormat="1" ht="43.5" customHeight="1">
      <c r="A36" s="65" t="s">
        <v>60</v>
      </c>
      <c r="B36" s="49" t="s">
        <v>1</v>
      </c>
      <c r="C36" s="49" t="s">
        <v>18</v>
      </c>
      <c r="D36" s="49" t="s">
        <v>18</v>
      </c>
      <c r="E36" s="49" t="s">
        <v>54</v>
      </c>
      <c r="F36" s="49" t="s">
        <v>17</v>
      </c>
      <c r="G36" s="49" t="s">
        <v>3</v>
      </c>
      <c r="H36" s="49" t="s">
        <v>67</v>
      </c>
      <c r="I36" s="23">
        <v>149000</v>
      </c>
      <c r="J36" s="23">
        <v>9179.41</v>
      </c>
      <c r="K36" s="23">
        <f>J36/I36*100</f>
        <v>6.1606778523489929</v>
      </c>
      <c r="L36" s="3"/>
      <c r="M36" s="3"/>
      <c r="N36" s="3"/>
      <c r="O36" s="3"/>
    </row>
    <row r="37" spans="1:16" ht="26.25" customHeight="1">
      <c r="A37" s="58" t="s">
        <v>35</v>
      </c>
      <c r="B37" s="48" t="s">
        <v>1</v>
      </c>
      <c r="C37" s="48" t="s">
        <v>8</v>
      </c>
      <c r="D37" s="48" t="s">
        <v>30</v>
      </c>
      <c r="E37" s="48" t="s">
        <v>4</v>
      </c>
      <c r="F37" s="48" t="s">
        <v>30</v>
      </c>
      <c r="G37" s="48" t="s">
        <v>3</v>
      </c>
      <c r="H37" s="48" t="s">
        <v>4</v>
      </c>
      <c r="I37" s="12">
        <v>30000</v>
      </c>
      <c r="J37" s="12">
        <f>J39</f>
        <v>6600</v>
      </c>
      <c r="K37" s="12">
        <f t="shared" ref="K37:K46" si="1">J37/I37*100</f>
        <v>22</v>
      </c>
    </row>
    <row r="38" spans="1:16" ht="53.25" customHeight="1">
      <c r="A38" s="65" t="s">
        <v>40</v>
      </c>
      <c r="B38" s="55" t="s">
        <v>1</v>
      </c>
      <c r="C38" s="55" t="s">
        <v>8</v>
      </c>
      <c r="D38" s="55" t="s">
        <v>6</v>
      </c>
      <c r="E38" s="55" t="s">
        <v>4</v>
      </c>
      <c r="F38" s="55" t="s">
        <v>0</v>
      </c>
      <c r="G38" s="55" t="s">
        <v>3</v>
      </c>
      <c r="H38" s="55" t="s">
        <v>67</v>
      </c>
      <c r="I38" s="23">
        <v>30000</v>
      </c>
      <c r="J38" s="23">
        <f>J39</f>
        <v>6600</v>
      </c>
      <c r="K38" s="23">
        <f t="shared" si="1"/>
        <v>22</v>
      </c>
    </row>
    <row r="39" spans="1:16" ht="84" customHeight="1">
      <c r="A39" s="60" t="s">
        <v>44</v>
      </c>
      <c r="B39" s="55" t="s">
        <v>1</v>
      </c>
      <c r="C39" s="55" t="s">
        <v>8</v>
      </c>
      <c r="D39" s="55" t="s">
        <v>6</v>
      </c>
      <c r="E39" s="55" t="s">
        <v>7</v>
      </c>
      <c r="F39" s="55" t="s">
        <v>0</v>
      </c>
      <c r="G39" s="55" t="s">
        <v>3</v>
      </c>
      <c r="H39" s="55" t="s">
        <v>67</v>
      </c>
      <c r="I39" s="23">
        <v>30000</v>
      </c>
      <c r="J39" s="23">
        <v>6600</v>
      </c>
      <c r="K39" s="23">
        <f t="shared" si="1"/>
        <v>22</v>
      </c>
    </row>
    <row r="40" spans="1:16" ht="36">
      <c r="A40" s="66" t="s">
        <v>52</v>
      </c>
      <c r="B40" s="56" t="s">
        <v>1</v>
      </c>
      <c r="C40" s="56" t="s">
        <v>51</v>
      </c>
      <c r="D40" s="56" t="s">
        <v>30</v>
      </c>
      <c r="E40" s="56" t="s">
        <v>4</v>
      </c>
      <c r="F40" s="56" t="s">
        <v>30</v>
      </c>
      <c r="G40" s="56" t="s">
        <v>3</v>
      </c>
      <c r="H40" s="56" t="s">
        <v>4</v>
      </c>
      <c r="I40" s="12">
        <v>55782.86</v>
      </c>
      <c r="J40" s="12">
        <v>0</v>
      </c>
      <c r="K40" s="12">
        <f t="shared" si="1"/>
        <v>0</v>
      </c>
    </row>
    <row r="41" spans="1:16">
      <c r="A41" s="60" t="s">
        <v>53</v>
      </c>
      <c r="B41" s="55" t="s">
        <v>1</v>
      </c>
      <c r="C41" s="55" t="s">
        <v>51</v>
      </c>
      <c r="D41" s="55" t="s">
        <v>2</v>
      </c>
      <c r="E41" s="55" t="s">
        <v>4</v>
      </c>
      <c r="F41" s="55" t="s">
        <v>30</v>
      </c>
      <c r="G41" s="55" t="s">
        <v>3</v>
      </c>
      <c r="H41" s="55" t="s">
        <v>68</v>
      </c>
      <c r="I41" s="23">
        <f>I42</f>
        <v>55782.86</v>
      </c>
      <c r="J41" s="23" t="str">
        <f>J42</f>
        <v>0,00</v>
      </c>
      <c r="K41" s="23">
        <f t="shared" si="1"/>
        <v>0</v>
      </c>
    </row>
    <row r="42" spans="1:16" ht="36">
      <c r="A42" s="60" t="s">
        <v>93</v>
      </c>
      <c r="B42" s="55" t="s">
        <v>1</v>
      </c>
      <c r="C42" s="55" t="s">
        <v>51</v>
      </c>
      <c r="D42" s="55" t="s">
        <v>2</v>
      </c>
      <c r="E42" s="55" t="s">
        <v>113</v>
      </c>
      <c r="F42" s="55" t="s">
        <v>30</v>
      </c>
      <c r="G42" s="55" t="s">
        <v>3</v>
      </c>
      <c r="H42" s="55" t="s">
        <v>68</v>
      </c>
      <c r="I42" s="23">
        <f>I43</f>
        <v>55782.86</v>
      </c>
      <c r="J42" s="23" t="str">
        <f>J43</f>
        <v>0,00</v>
      </c>
      <c r="K42" s="23">
        <f t="shared" si="1"/>
        <v>0</v>
      </c>
    </row>
    <row r="43" spans="1:16" ht="36">
      <c r="A43" s="60" t="s">
        <v>95</v>
      </c>
      <c r="B43" s="55" t="s">
        <v>1</v>
      </c>
      <c r="C43" s="55" t="s">
        <v>51</v>
      </c>
      <c r="D43" s="55" t="s">
        <v>2</v>
      </c>
      <c r="E43" s="55" t="s">
        <v>94</v>
      </c>
      <c r="F43" s="55" t="s">
        <v>17</v>
      </c>
      <c r="G43" s="55" t="s">
        <v>3</v>
      </c>
      <c r="H43" s="55" t="s">
        <v>68</v>
      </c>
      <c r="I43" s="23">
        <v>55782.86</v>
      </c>
      <c r="J43" s="49" t="s">
        <v>116</v>
      </c>
      <c r="K43" s="23">
        <f t="shared" si="1"/>
        <v>0</v>
      </c>
    </row>
    <row r="44" spans="1:16" ht="24">
      <c r="A44" s="66" t="s">
        <v>47</v>
      </c>
      <c r="B44" s="33" t="s">
        <v>1</v>
      </c>
      <c r="C44" s="33" t="s">
        <v>45</v>
      </c>
      <c r="D44" s="33" t="s">
        <v>30</v>
      </c>
      <c r="E44" s="33" t="s">
        <v>4</v>
      </c>
      <c r="F44" s="33" t="s">
        <v>30</v>
      </c>
      <c r="G44" s="33" t="s">
        <v>3</v>
      </c>
      <c r="H44" s="33" t="s">
        <v>4</v>
      </c>
      <c r="I44" s="12">
        <f>I45</f>
        <v>3000</v>
      </c>
      <c r="J44" s="12">
        <f>J45</f>
        <v>3000.07</v>
      </c>
      <c r="K44" s="12">
        <f t="shared" si="1"/>
        <v>100.00233333333335</v>
      </c>
    </row>
    <row r="45" spans="1:16" ht="36">
      <c r="A45" s="67" t="s">
        <v>114</v>
      </c>
      <c r="B45" s="35" t="s">
        <v>1</v>
      </c>
      <c r="C45" s="35" t="s">
        <v>45</v>
      </c>
      <c r="D45" s="35" t="s">
        <v>2</v>
      </c>
      <c r="E45" s="35" t="s">
        <v>4</v>
      </c>
      <c r="F45" s="35" t="s">
        <v>2</v>
      </c>
      <c r="G45" s="35" t="s">
        <v>3</v>
      </c>
      <c r="H45" s="35" t="s">
        <v>69</v>
      </c>
      <c r="I45" s="23">
        <f>I46</f>
        <v>3000</v>
      </c>
      <c r="J45" s="23">
        <f>J46</f>
        <v>3000.07</v>
      </c>
      <c r="K45" s="23">
        <f t="shared" si="1"/>
        <v>100.00233333333335</v>
      </c>
    </row>
    <row r="46" spans="1:16" ht="48">
      <c r="A46" s="60" t="s">
        <v>115</v>
      </c>
      <c r="B46" s="35" t="s">
        <v>1</v>
      </c>
      <c r="C46" s="35" t="s">
        <v>45</v>
      </c>
      <c r="D46" s="35" t="s">
        <v>2</v>
      </c>
      <c r="E46" s="35" t="s">
        <v>7</v>
      </c>
      <c r="F46" s="35" t="s">
        <v>2</v>
      </c>
      <c r="G46" s="35" t="s">
        <v>3</v>
      </c>
      <c r="H46" s="35" t="s">
        <v>69</v>
      </c>
      <c r="I46" s="23">
        <v>3000</v>
      </c>
      <c r="J46" s="23">
        <v>3000.07</v>
      </c>
      <c r="K46" s="23">
        <f t="shared" si="1"/>
        <v>100.00233333333335</v>
      </c>
    </row>
  </sheetData>
  <mergeCells count="13">
    <mergeCell ref="K8:K11"/>
    <mergeCell ref="A5:K5"/>
    <mergeCell ref="A6:K7"/>
    <mergeCell ref="H1:K1"/>
    <mergeCell ref="A2:K2"/>
    <mergeCell ref="A3:K3"/>
    <mergeCell ref="A4:K4"/>
    <mergeCell ref="J8:J11"/>
    <mergeCell ref="I8:I11"/>
    <mergeCell ref="A8:A11"/>
    <mergeCell ref="B10:F10"/>
    <mergeCell ref="B8:H9"/>
    <mergeCell ref="G10:H10"/>
  </mergeCells>
  <phoneticPr fontId="3" type="noConversion"/>
  <printOptions horizontalCentered="1"/>
  <pageMargins left="3.937007874015748E-2" right="0" top="0.35433070866141736" bottom="0.35433070866141736" header="0.31496062992125984" footer="0.31496062992125984"/>
  <pageSetup paperSize="9" fitToHeight="17" orientation="portrait" r:id="rId1"/>
  <headerFooter alignWithMargins="0">
    <oddHeader xml:space="preserve">&amp;R&amp;"Times New Roman,обычный"&amp;14&amp;P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7"/>
  <sheetViews>
    <sheetView topLeftCell="A16" workbookViewId="0">
      <selection activeCell="I16" sqref="I16"/>
    </sheetView>
  </sheetViews>
  <sheetFormatPr defaultRowHeight="12.75"/>
  <cols>
    <col min="1" max="1" width="35.28515625" customWidth="1"/>
    <col min="2" max="2" width="3.85546875" customWidth="1"/>
    <col min="3" max="3" width="3.42578125" customWidth="1"/>
    <col min="4" max="4" width="4.42578125" customWidth="1"/>
    <col min="5" max="5" width="5.140625" customWidth="1"/>
    <col min="6" max="6" width="4.42578125" customWidth="1"/>
    <col min="7" max="8" width="5.7109375" customWidth="1"/>
    <col min="9" max="9" width="11.42578125" customWidth="1"/>
    <col min="10" max="10" width="9.140625" hidden="1" customWidth="1"/>
    <col min="11" max="11" width="11.7109375" customWidth="1"/>
    <col min="12" max="12" width="8.85546875" customWidth="1"/>
  </cols>
  <sheetData>
    <row r="1" spans="1:12" ht="15.75">
      <c r="A1" s="76" t="s">
        <v>88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15.75">
      <c r="A2" s="77" t="s">
        <v>119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2" ht="15.75">
      <c r="A3" s="76" t="s">
        <v>118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 ht="15.75">
      <c r="A4" s="77" t="s">
        <v>121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14.25" customHeight="1">
      <c r="A5" s="92" t="s">
        <v>36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</row>
    <row r="6" spans="1:12" ht="16.5" customHeight="1">
      <c r="A6" s="92" t="s">
        <v>120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</row>
    <row r="7" spans="1:12" ht="15" customHeight="1">
      <c r="A7" s="93" t="s">
        <v>20</v>
      </c>
      <c r="B7" s="86" t="s">
        <v>28</v>
      </c>
      <c r="C7" s="87"/>
      <c r="D7" s="87"/>
      <c r="E7" s="87"/>
      <c r="F7" s="87"/>
      <c r="G7" s="87"/>
      <c r="H7" s="87"/>
      <c r="I7" s="94" t="s">
        <v>46</v>
      </c>
      <c r="K7" s="78" t="s">
        <v>79</v>
      </c>
      <c r="L7" s="70" t="s">
        <v>80</v>
      </c>
    </row>
    <row r="8" spans="1:12" ht="6.75" customHeight="1">
      <c r="A8" s="93"/>
      <c r="B8" s="88"/>
      <c r="C8" s="89"/>
      <c r="D8" s="89"/>
      <c r="E8" s="89"/>
      <c r="F8" s="89"/>
      <c r="G8" s="89"/>
      <c r="H8" s="89"/>
      <c r="I8" s="95"/>
      <c r="K8" s="79"/>
      <c r="L8" s="71"/>
    </row>
    <row r="9" spans="1:12">
      <c r="A9" s="93"/>
      <c r="B9" s="85" t="s">
        <v>11</v>
      </c>
      <c r="C9" s="85"/>
      <c r="D9" s="85"/>
      <c r="E9" s="85"/>
      <c r="F9" s="85"/>
      <c r="G9" s="85" t="s">
        <v>62</v>
      </c>
      <c r="H9" s="85"/>
      <c r="I9" s="95"/>
      <c r="K9" s="79"/>
      <c r="L9" s="71"/>
    </row>
    <row r="10" spans="1:12" ht="63.75" customHeight="1">
      <c r="A10" s="93"/>
      <c r="B10" s="9" t="s">
        <v>12</v>
      </c>
      <c r="C10" s="9" t="s">
        <v>13</v>
      </c>
      <c r="D10" s="9" t="s">
        <v>14</v>
      </c>
      <c r="E10" s="9" t="s">
        <v>15</v>
      </c>
      <c r="F10" s="9" t="s">
        <v>16</v>
      </c>
      <c r="G10" s="25" t="s">
        <v>63</v>
      </c>
      <c r="H10" s="26" t="s">
        <v>66</v>
      </c>
      <c r="I10" s="96"/>
      <c r="K10" s="80"/>
      <c r="L10" s="72"/>
    </row>
    <row r="11" spans="1:12">
      <c r="A11" s="7">
        <v>1</v>
      </c>
      <c r="B11" s="8" t="s">
        <v>9</v>
      </c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 t="s">
        <v>65</v>
      </c>
      <c r="K11" s="27">
        <v>10</v>
      </c>
      <c r="L11" s="28">
        <v>11</v>
      </c>
    </row>
    <row r="12" spans="1:12">
      <c r="A12" s="10" t="s">
        <v>36</v>
      </c>
      <c r="B12" s="11" t="s">
        <v>9</v>
      </c>
      <c r="C12" s="11" t="s">
        <v>30</v>
      </c>
      <c r="D12" s="11" t="s">
        <v>30</v>
      </c>
      <c r="E12" s="11" t="s">
        <v>4</v>
      </c>
      <c r="F12" s="11" t="s">
        <v>30</v>
      </c>
      <c r="G12" s="11" t="s">
        <v>3</v>
      </c>
      <c r="H12" s="11" t="s">
        <v>4</v>
      </c>
      <c r="I12" s="12">
        <f>I13</f>
        <v>4757694.83</v>
      </c>
      <c r="K12" s="12">
        <f>K13</f>
        <v>1344159.43</v>
      </c>
      <c r="L12" s="12">
        <f>K12/I12*100</f>
        <v>28.252325506972458</v>
      </c>
    </row>
    <row r="13" spans="1:12" ht="40.5" customHeight="1">
      <c r="A13" s="13" t="s">
        <v>37</v>
      </c>
      <c r="B13" s="11" t="s">
        <v>9</v>
      </c>
      <c r="C13" s="11" t="s">
        <v>2</v>
      </c>
      <c r="D13" s="11" t="s">
        <v>30</v>
      </c>
      <c r="E13" s="11" t="s">
        <v>4</v>
      </c>
      <c r="F13" s="11" t="s">
        <v>30</v>
      </c>
      <c r="G13" s="11" t="s">
        <v>3</v>
      </c>
      <c r="H13" s="11" t="s">
        <v>4</v>
      </c>
      <c r="I13" s="32">
        <f>I14+I19+I22</f>
        <v>4757694.83</v>
      </c>
      <c r="J13" s="29"/>
      <c r="K13" s="32">
        <f>K14+K17+K20</f>
        <v>1344159.43</v>
      </c>
      <c r="L13" s="23">
        <f>K13/I13*100</f>
        <v>28.252325506972458</v>
      </c>
    </row>
    <row r="14" spans="1:12" ht="25.5">
      <c r="A14" s="14" t="s">
        <v>87</v>
      </c>
      <c r="B14" s="11" t="s">
        <v>9</v>
      </c>
      <c r="C14" s="11" t="s">
        <v>2</v>
      </c>
      <c r="D14" s="33" t="s">
        <v>17</v>
      </c>
      <c r="E14" s="11" t="s">
        <v>4</v>
      </c>
      <c r="F14" s="11" t="s">
        <v>30</v>
      </c>
      <c r="G14" s="11" t="s">
        <v>3</v>
      </c>
      <c r="H14" s="11" t="s">
        <v>96</v>
      </c>
      <c r="I14" s="34">
        <f>I15</f>
        <v>4242043</v>
      </c>
      <c r="J14" s="29"/>
      <c r="K14" s="34">
        <f>K15</f>
        <v>1215279.71</v>
      </c>
      <c r="L14" s="23">
        <f t="shared" ref="L14:L24" si="0">K14/I14*100</f>
        <v>28.648453351368669</v>
      </c>
    </row>
    <row r="15" spans="1:12" ht="30" customHeight="1">
      <c r="A15" s="15" t="s">
        <v>42</v>
      </c>
      <c r="B15" s="16" t="s">
        <v>9</v>
      </c>
      <c r="C15" s="16" t="s">
        <v>2</v>
      </c>
      <c r="D15" s="35" t="s">
        <v>85</v>
      </c>
      <c r="E15" s="16" t="s">
        <v>10</v>
      </c>
      <c r="F15" s="16" t="s">
        <v>30</v>
      </c>
      <c r="G15" s="16" t="s">
        <v>3</v>
      </c>
      <c r="H15" s="16" t="s">
        <v>96</v>
      </c>
      <c r="I15" s="20">
        <f>I16</f>
        <v>4242043</v>
      </c>
      <c r="J15" s="29"/>
      <c r="K15" s="20">
        <f>K16</f>
        <v>1215279.71</v>
      </c>
      <c r="L15" s="23">
        <f t="shared" si="0"/>
        <v>28.648453351368669</v>
      </c>
    </row>
    <row r="16" spans="1:12" ht="40.5" customHeight="1">
      <c r="A16" s="17" t="s">
        <v>70</v>
      </c>
      <c r="B16" s="16" t="s">
        <v>9</v>
      </c>
      <c r="C16" s="16" t="s">
        <v>2</v>
      </c>
      <c r="D16" s="35" t="s">
        <v>85</v>
      </c>
      <c r="E16" s="16" t="s">
        <v>10</v>
      </c>
      <c r="F16" s="16" t="s">
        <v>17</v>
      </c>
      <c r="G16" s="16" t="s">
        <v>3</v>
      </c>
      <c r="H16" s="16" t="s">
        <v>96</v>
      </c>
      <c r="I16" s="18">
        <v>4242043</v>
      </c>
      <c r="J16" s="31">
        <v>825553.92000000004</v>
      </c>
      <c r="K16" s="18">
        <v>1215279.71</v>
      </c>
      <c r="L16" s="23">
        <f t="shared" si="0"/>
        <v>28.648453351368669</v>
      </c>
    </row>
    <row r="17" spans="1:12" ht="25.5">
      <c r="A17" s="21" t="s">
        <v>97</v>
      </c>
      <c r="B17" s="11" t="s">
        <v>9</v>
      </c>
      <c r="C17" s="11" t="s">
        <v>2</v>
      </c>
      <c r="D17" s="33" t="s">
        <v>86</v>
      </c>
      <c r="E17" s="11" t="s">
        <v>4</v>
      </c>
      <c r="F17" s="11" t="s">
        <v>30</v>
      </c>
      <c r="G17" s="11" t="s">
        <v>3</v>
      </c>
      <c r="H17" s="11" t="s">
        <v>96</v>
      </c>
      <c r="I17" s="34">
        <f>I18</f>
        <v>140121</v>
      </c>
      <c r="J17" s="29"/>
      <c r="K17" s="34">
        <f>K18</f>
        <v>34997</v>
      </c>
      <c r="L17" s="23">
        <f t="shared" si="0"/>
        <v>24.976270509060029</v>
      </c>
    </row>
    <row r="18" spans="1:12" ht="53.25" customHeight="1">
      <c r="A18" s="19" t="s">
        <v>39</v>
      </c>
      <c r="B18" s="16" t="s">
        <v>9</v>
      </c>
      <c r="C18" s="16" t="s">
        <v>2</v>
      </c>
      <c r="D18" s="16" t="s">
        <v>83</v>
      </c>
      <c r="E18" s="16" t="s">
        <v>84</v>
      </c>
      <c r="F18" s="16" t="s">
        <v>30</v>
      </c>
      <c r="G18" s="16" t="s">
        <v>3</v>
      </c>
      <c r="H18" s="16" t="s">
        <v>96</v>
      </c>
      <c r="I18" s="20">
        <f>I19</f>
        <v>140121</v>
      </c>
      <c r="K18" s="20">
        <f>K19</f>
        <v>34997</v>
      </c>
      <c r="L18" s="23">
        <f t="shared" si="0"/>
        <v>24.976270509060029</v>
      </c>
    </row>
    <row r="19" spans="1:12" ht="39" customHeight="1">
      <c r="A19" s="19" t="s">
        <v>71</v>
      </c>
      <c r="B19" s="16" t="s">
        <v>9</v>
      </c>
      <c r="C19" s="16" t="s">
        <v>2</v>
      </c>
      <c r="D19" s="16" t="s">
        <v>83</v>
      </c>
      <c r="E19" s="16" t="s">
        <v>84</v>
      </c>
      <c r="F19" s="16" t="s">
        <v>17</v>
      </c>
      <c r="G19" s="16" t="s">
        <v>3</v>
      </c>
      <c r="H19" s="16" t="s">
        <v>96</v>
      </c>
      <c r="I19" s="18">
        <v>140121</v>
      </c>
      <c r="J19" s="31">
        <v>31992</v>
      </c>
      <c r="K19" s="18">
        <v>34997</v>
      </c>
      <c r="L19" s="23">
        <f t="shared" si="0"/>
        <v>24.976270509060029</v>
      </c>
    </row>
    <row r="20" spans="1:12">
      <c r="A20" s="21" t="s">
        <v>48</v>
      </c>
      <c r="B20" s="11" t="s">
        <v>9</v>
      </c>
      <c r="C20" s="11" t="s">
        <v>2</v>
      </c>
      <c r="D20" s="11" t="s">
        <v>82</v>
      </c>
      <c r="E20" s="11" t="s">
        <v>4</v>
      </c>
      <c r="F20" s="11" t="s">
        <v>30</v>
      </c>
      <c r="G20" s="11" t="s">
        <v>3</v>
      </c>
      <c r="H20" s="11" t="s">
        <v>96</v>
      </c>
      <c r="I20" s="12">
        <f>I21+I23</f>
        <v>375530.83</v>
      </c>
      <c r="J20" s="29"/>
      <c r="K20" s="12">
        <f>K21+K23</f>
        <v>93882.72</v>
      </c>
      <c r="L20" s="23">
        <f t="shared" si="0"/>
        <v>25.00000332862151</v>
      </c>
    </row>
    <row r="21" spans="1:12" ht="69" customHeight="1">
      <c r="A21" s="22" t="s">
        <v>49</v>
      </c>
      <c r="B21" s="16" t="s">
        <v>9</v>
      </c>
      <c r="C21" s="16" t="s">
        <v>2</v>
      </c>
      <c r="D21" s="16" t="s">
        <v>82</v>
      </c>
      <c r="E21" s="16" t="s">
        <v>50</v>
      </c>
      <c r="F21" s="16" t="s">
        <v>30</v>
      </c>
      <c r="G21" s="16" t="s">
        <v>3</v>
      </c>
      <c r="H21" s="16" t="s">
        <v>96</v>
      </c>
      <c r="I21" s="23">
        <f>I22</f>
        <v>375530.83</v>
      </c>
      <c r="K21" s="23">
        <f>K22</f>
        <v>93882.72</v>
      </c>
      <c r="L21" s="23">
        <f t="shared" si="0"/>
        <v>25.00000332862151</v>
      </c>
    </row>
    <row r="22" spans="1:12" ht="89.25">
      <c r="A22" s="22" t="s">
        <v>72</v>
      </c>
      <c r="B22" s="16" t="s">
        <v>9</v>
      </c>
      <c r="C22" s="16" t="s">
        <v>2</v>
      </c>
      <c r="D22" s="16" t="s">
        <v>82</v>
      </c>
      <c r="E22" s="16" t="s">
        <v>50</v>
      </c>
      <c r="F22" s="16" t="s">
        <v>17</v>
      </c>
      <c r="G22" s="16" t="s">
        <v>3</v>
      </c>
      <c r="H22" s="16" t="s">
        <v>96</v>
      </c>
      <c r="I22" s="36">
        <v>375530.83</v>
      </c>
      <c r="J22" s="31">
        <v>88613.04</v>
      </c>
      <c r="K22" s="24">
        <v>93882.72</v>
      </c>
      <c r="L22" s="23">
        <f t="shared" si="0"/>
        <v>25.00000332862151</v>
      </c>
    </row>
    <row r="23" spans="1:12" ht="25.5" hidden="1">
      <c r="A23" s="22" t="s">
        <v>75</v>
      </c>
      <c r="B23" s="16" t="s">
        <v>9</v>
      </c>
      <c r="C23" s="16" t="s">
        <v>2</v>
      </c>
      <c r="D23" s="16" t="s">
        <v>81</v>
      </c>
      <c r="E23" s="16" t="s">
        <v>77</v>
      </c>
      <c r="F23" s="16" t="s">
        <v>30</v>
      </c>
      <c r="G23" s="16" t="s">
        <v>3</v>
      </c>
      <c r="H23" s="16" t="s">
        <v>96</v>
      </c>
      <c r="I23" s="23">
        <f>I24</f>
        <v>0</v>
      </c>
      <c r="K23" s="24">
        <f>K24</f>
        <v>0</v>
      </c>
      <c r="L23" s="23" t="e">
        <f t="shared" si="0"/>
        <v>#DIV/0!</v>
      </c>
    </row>
    <row r="24" spans="1:12" ht="38.25" hidden="1">
      <c r="A24" s="22" t="s">
        <v>76</v>
      </c>
      <c r="B24" s="16" t="s">
        <v>9</v>
      </c>
      <c r="C24" s="16" t="s">
        <v>2</v>
      </c>
      <c r="D24" s="16" t="s">
        <v>81</v>
      </c>
      <c r="E24" s="16" t="s">
        <v>77</v>
      </c>
      <c r="F24" s="16" t="s">
        <v>17</v>
      </c>
      <c r="G24" s="16" t="s">
        <v>3</v>
      </c>
      <c r="H24" s="16" t="s">
        <v>96</v>
      </c>
      <c r="I24" s="36">
        <v>0</v>
      </c>
      <c r="J24" s="44"/>
      <c r="K24" s="24">
        <v>0</v>
      </c>
      <c r="L24" s="23" t="e">
        <f t="shared" si="0"/>
        <v>#DIV/0!</v>
      </c>
    </row>
    <row r="25" spans="1:12">
      <c r="A25" s="37"/>
      <c r="B25" s="38"/>
      <c r="C25" s="38"/>
      <c r="D25" s="38"/>
      <c r="E25" s="38"/>
      <c r="F25" s="38"/>
      <c r="G25" s="38"/>
      <c r="H25" s="38"/>
      <c r="I25" s="39"/>
      <c r="J25" s="40"/>
      <c r="K25" s="41"/>
      <c r="L25" s="39"/>
    </row>
    <row r="26" spans="1:12">
      <c r="A26" s="37"/>
      <c r="B26" s="38"/>
      <c r="C26" s="38"/>
      <c r="D26" s="38"/>
      <c r="E26" s="38"/>
      <c r="F26" s="38"/>
      <c r="G26" s="38"/>
      <c r="H26" s="38"/>
      <c r="I26" s="42"/>
      <c r="J26" s="40"/>
      <c r="K26" s="41"/>
      <c r="L26" s="39"/>
    </row>
    <row r="27" spans="1:12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</row>
  </sheetData>
  <mergeCells count="13">
    <mergeCell ref="L7:L10"/>
    <mergeCell ref="K7:K10"/>
    <mergeCell ref="A1:L1"/>
    <mergeCell ref="A2:L2"/>
    <mergeCell ref="A3:L3"/>
    <mergeCell ref="A4:L4"/>
    <mergeCell ref="A5:L5"/>
    <mergeCell ref="A6:L6"/>
    <mergeCell ref="G9:H9"/>
    <mergeCell ref="A7:A10"/>
    <mergeCell ref="B7:H8"/>
    <mergeCell ref="I7:I10"/>
    <mergeCell ref="B9:F9"/>
  </mergeCells>
  <phoneticPr fontId="3" type="noConversion"/>
  <pageMargins left="0.23622047244094491" right="0.23622047244094491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 собственные</vt:lpstr>
      <vt:lpstr>Безвозмездные поступления</vt:lpstr>
      <vt:lpstr>'Доходы собственные'!Заголовки_для_печати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Пользователь</cp:lastModifiedBy>
  <cp:lastPrinted>2020-04-13T11:36:07Z</cp:lastPrinted>
  <dcterms:created xsi:type="dcterms:W3CDTF">2006-08-30T07:20:47Z</dcterms:created>
  <dcterms:modified xsi:type="dcterms:W3CDTF">2020-04-20T10:03:46Z</dcterms:modified>
</cp:coreProperties>
</file>